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neal\Desktop\"/>
    </mc:Choice>
  </mc:AlternateContent>
  <xr:revisionPtr revIDLastSave="0" documentId="13_ncr:1_{1A8400AA-9CA1-4384-BFAE-FE155252C78B}" xr6:coauthVersionLast="47" xr6:coauthVersionMax="47" xr10:uidLastSave="{00000000-0000-0000-0000-000000000000}"/>
  <bookViews>
    <workbookView xWindow="-120" yWindow="-120" windowWidth="38640" windowHeight="15720" firstSheet="1" activeTab="1" xr2:uid="{1EA8A3F0-E263-4829-8B91-AE95428B8EEF}"/>
  </bookViews>
  <sheets>
    <sheet name="Codes" sheetId="2" state="veryHidden" r:id="rId1"/>
    <sheet name="Revised.JAN.2023" sheetId="7" r:id="rId2"/>
  </sheets>
  <definedNames>
    <definedName name="_xlnm.Print_Area" localSheetId="1">'Revised.JAN.2023'!$B$1:$J$52</definedName>
    <definedName name="_xlnm.Print_Titles" localSheetId="0">Codes!$1:$1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7" l="1"/>
  <c r="C25" i="7"/>
  <c r="C26" i="7"/>
  <c r="C27" i="7"/>
  <c r="C28" i="7"/>
  <c r="C29" i="7"/>
  <c r="C30" i="7"/>
  <c r="C31" i="7"/>
  <c r="C24" i="7"/>
  <c r="C12" i="7"/>
  <c r="C14" i="7"/>
  <c r="C15" i="7"/>
  <c r="C16" i="7"/>
  <c r="C17" i="7"/>
  <c r="C18" i="7"/>
  <c r="C19" i="7"/>
  <c r="H26" i="7"/>
  <c r="H27" i="7"/>
  <c r="H28" i="7"/>
  <c r="H29" i="7"/>
  <c r="H30" i="7"/>
  <c r="H14" i="7"/>
  <c r="H15" i="7"/>
  <c r="H16" i="7"/>
  <c r="H18" i="7"/>
  <c r="H19" i="7"/>
  <c r="E13" i="7"/>
  <c r="H13" i="7" s="1"/>
  <c r="E31" i="7"/>
  <c r="H31" i="7" s="1"/>
  <c r="E17" i="7"/>
  <c r="H17" i="7" s="1"/>
  <c r="E25" i="7"/>
  <c r="H25" i="7" s="1"/>
  <c r="D26" i="7"/>
  <c r="D27" i="7"/>
  <c r="D28" i="7"/>
  <c r="D29" i="7"/>
  <c r="D30" i="7"/>
  <c r="D14" i="7"/>
  <c r="D15" i="7"/>
  <c r="D16" i="7"/>
  <c r="D17" i="7"/>
  <c r="D18" i="7"/>
  <c r="D19" i="7"/>
  <c r="G25" i="7"/>
  <c r="G26" i="7"/>
  <c r="G27" i="7"/>
  <c r="G28" i="7"/>
  <c r="G29" i="7"/>
  <c r="G30" i="7"/>
  <c r="G31" i="7"/>
  <c r="G24" i="7"/>
  <c r="G13" i="7"/>
  <c r="G14" i="7"/>
  <c r="G15" i="7"/>
  <c r="G16" i="7"/>
  <c r="G17" i="7"/>
  <c r="G18" i="7"/>
  <c r="G19" i="7"/>
  <c r="G12" i="7"/>
  <c r="D31" i="7" l="1"/>
  <c r="D25" i="7"/>
  <c r="D13" i="7"/>
  <c r="E27" i="7"/>
  <c r="E14" i="7"/>
  <c r="I20" i="7"/>
  <c r="I32" i="7" l="1"/>
  <c r="I51" i="7" s="1"/>
  <c r="E30" i="7"/>
  <c r="E29" i="7"/>
  <c r="E28" i="7"/>
  <c r="E26" i="7"/>
  <c r="E24" i="7"/>
  <c r="E19" i="7"/>
  <c r="E18" i="7"/>
  <c r="E16" i="7"/>
  <c r="E15" i="7"/>
  <c r="E12" i="7"/>
  <c r="H12" i="7" l="1"/>
  <c r="D12" i="7"/>
  <c r="D24" i="7"/>
  <c r="H24" i="7"/>
  <c r="I3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ddross</author>
  </authors>
  <commentList>
    <comment ref="F1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404000 Travel
405000 Contractual Services
406000 Commodities
408000 Capital Outlay
610000 Salaries
620000 Wages
630000 Fringe Benefits</t>
        </r>
      </text>
    </comment>
    <comment ref="F23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404000 Travel
405000 Contractual Services
406000 Commodities
408000 Capital Outlay
610000 Salaries
620000 Wages
630000 Fringe Benefits</t>
        </r>
      </text>
    </comment>
  </commentList>
</comments>
</file>

<file path=xl/sharedStrings.xml><?xml version="1.0" encoding="utf-8"?>
<sst xmlns="http://schemas.openxmlformats.org/spreadsheetml/2006/main" count="464" uniqueCount="255">
  <si>
    <t>FUND</t>
  </si>
  <si>
    <t>ORGANIZATION NAME</t>
  </si>
  <si>
    <t>Date</t>
  </si>
  <si>
    <t>TOTAL TRANSFER TO</t>
  </si>
  <si>
    <t>TOTAL TRANSFER FROM</t>
  </si>
  <si>
    <t>+</t>
  </si>
  <si>
    <t>-</t>
  </si>
  <si>
    <t>ORGN CODE</t>
  </si>
  <si>
    <t>04</t>
  </si>
  <si>
    <t>01</t>
  </si>
  <si>
    <t>05</t>
  </si>
  <si>
    <t>06</t>
  </si>
  <si>
    <t>02</t>
  </si>
  <si>
    <t>03</t>
  </si>
  <si>
    <t>07</t>
  </si>
  <si>
    <t>00</t>
  </si>
  <si>
    <t>08</t>
  </si>
  <si>
    <t>ALCORN STATE UNIVERSITY</t>
  </si>
  <si>
    <t>PROG</t>
  </si>
  <si>
    <t>ORGN DESCRIPTION</t>
  </si>
  <si>
    <t>DEBIT</t>
  </si>
  <si>
    <t>CREDIT</t>
  </si>
  <si>
    <t>ORGN</t>
  </si>
  <si>
    <t>EDUCATIONAL &amp; GENERAL, AGRICULTURAL UNITS, AND AUXILIARY ENTERPRISES</t>
  </si>
  <si>
    <t xml:space="preserve"> FUND CODE</t>
  </si>
  <si>
    <t>PROG CODE</t>
  </si>
  <si>
    <t>REQUEST TO TRANSFER FUNDS</t>
  </si>
  <si>
    <t>THIS DOCUMENT</t>
  </si>
  <si>
    <t>ACCOUNT DESCRIPTION</t>
  </si>
  <si>
    <t>Travel</t>
  </si>
  <si>
    <t>Contractual Services</t>
  </si>
  <si>
    <t>Commodities</t>
  </si>
  <si>
    <t>Capital Outlay</t>
  </si>
  <si>
    <t>Salaries</t>
  </si>
  <si>
    <t>Wages</t>
  </si>
  <si>
    <t>Fringe Benefits</t>
  </si>
  <si>
    <t>BUDGET OFFICE USE ONLY</t>
  </si>
  <si>
    <t>Journal Voucher</t>
  </si>
  <si>
    <r>
      <t xml:space="preserve">TRANSFER </t>
    </r>
    <r>
      <rPr>
        <b/>
        <sz val="16"/>
        <color rgb="FFFF0000"/>
        <rFont val="Arial"/>
        <family val="2"/>
      </rPr>
      <t>FROM</t>
    </r>
  </si>
  <si>
    <r>
      <t xml:space="preserve">TRANSFER </t>
    </r>
    <r>
      <rPr>
        <b/>
        <sz val="16"/>
        <color rgb="FF00B050"/>
        <rFont val="Arial"/>
        <family val="2"/>
      </rPr>
      <t>TO</t>
    </r>
  </si>
  <si>
    <t>Dean, Department Head, Director</t>
  </si>
  <si>
    <t>BOOKSTORE</t>
  </si>
  <si>
    <t>CAMPUS UNION</t>
  </si>
  <si>
    <t>DINING HALL</t>
  </si>
  <si>
    <t>FACULTY &amp; STAFF DWELLING</t>
  </si>
  <si>
    <t>BUDGETED FOR PRIOR YEAR ENCUMBRANCES</t>
  </si>
  <si>
    <t>RESIDENCE HALLS - STUDENT HOUSING</t>
  </si>
  <si>
    <t>RESIDENCE HALLS - HOUSEKEEPING</t>
  </si>
  <si>
    <t>AYERS ENHANCEMENT AND DIVERSITY</t>
  </si>
  <si>
    <t>AYERS – MASTER OF SCIENCE IN BIOTECHNOLOGY</t>
  </si>
  <si>
    <t>BIOLOGICAL SCIENCES</t>
  </si>
  <si>
    <t>CHEMISTRY AND PHYSICS</t>
  </si>
  <si>
    <t>COMMUNICATIONS</t>
  </si>
  <si>
    <t>ENGLISH &amp; FOREIGN LANGUAGES</t>
  </si>
  <si>
    <t>FINE ARTS</t>
  </si>
  <si>
    <t>MUSIC</t>
  </si>
  <si>
    <t>SPEECH</t>
  </si>
  <si>
    <t>HUMANITIES</t>
  </si>
  <si>
    <t>BAND</t>
  </si>
  <si>
    <t>CHOIR</t>
  </si>
  <si>
    <t>MILITARY SCIENCE</t>
  </si>
  <si>
    <t>SOCIAL SCIENCE</t>
  </si>
  <si>
    <t>SOCIAL WORK</t>
  </si>
  <si>
    <t>AGRICULTURE EDUCATION</t>
  </si>
  <si>
    <t>WORKFORCE EDUCATION LEADERSHIP PROGRAM</t>
  </si>
  <si>
    <t>HUMAN SCIENCES</t>
  </si>
  <si>
    <t>CHILD DEVELOPMENT CENTER</t>
  </si>
  <si>
    <t>ADVANCED TECHNOLOGIES</t>
  </si>
  <si>
    <t>BUSINESS ADMINISTRATION</t>
  </si>
  <si>
    <t>MASTER BUSINESS ADMINISTRATION</t>
  </si>
  <si>
    <t>DEPARTMENT OF EDUCATION</t>
  </si>
  <si>
    <t>AYERS – EXPANSION OF TEACHER EDUCATION PROGRAM IN VICKSBURG</t>
  </si>
  <si>
    <t>NURSING - ASSOCIATE DEGREE</t>
  </si>
  <si>
    <t>NURSING - BACHELOR OF SCIENCE</t>
  </si>
  <si>
    <t>NURSING - MASTER OF SCIENCE</t>
  </si>
  <si>
    <t>SUMMER DEVELOPMENT PROGRAM</t>
  </si>
  <si>
    <t>HONORS PROGRAM</t>
  </si>
  <si>
    <t>ADJUNCT FACULTY</t>
  </si>
  <si>
    <t>SUMMER SCHOOL</t>
  </si>
  <si>
    <t>INSTRUCTION ENCUMBRANCES</t>
  </si>
  <si>
    <t>RESEARCH ENCUMBRANCES</t>
  </si>
  <si>
    <t>ALCORN EXPERIMENT STATION</t>
  </si>
  <si>
    <t>MS RIVER RESEARCH</t>
  </si>
  <si>
    <t>SWINE DEVELOPMENT</t>
  </si>
  <si>
    <t>MS SMALL FARM &amp; AGRIBUSINESS CENTER</t>
  </si>
  <si>
    <t>BOLIVAR COUNTY EXTENSION/RESEARCH &amp; TECH CENTER</t>
  </si>
  <si>
    <t>ALTERNATIVE ENERGY CENTER</t>
  </si>
  <si>
    <t>AG BIOTECHNOLOGY RESEARCH CENTER</t>
  </si>
  <si>
    <t>PUBLIC SERVICE ENCUMBRANCES</t>
  </si>
  <si>
    <t>NATURAL PRODUCTS - RURAL CO-OP</t>
  </si>
  <si>
    <t>NATURAL PRODUCTS - ALCORN</t>
  </si>
  <si>
    <t>GULF COAST MISSISSIPPI EXTENSION</t>
  </si>
  <si>
    <t>GLOBAL PROGRAMS</t>
  </si>
  <si>
    <t>SMALL FARM DEVELOPMENT CENTER &amp; OTHER AG ACTIVITIES</t>
  </si>
  <si>
    <t>PUBLIC SERVICE</t>
  </si>
  <si>
    <t>FACULTY SENATE</t>
  </si>
  <si>
    <t>FACULTY / STAFF CONVOCATION</t>
  </si>
  <si>
    <t>OFFICE OF ACADEMIC AFFAIRS</t>
  </si>
  <si>
    <t>FACULTY DEVELOPMENT</t>
  </si>
  <si>
    <t>DEAN OF DIVISION OF ARTS AND SCIENCES</t>
  </si>
  <si>
    <t>DEAN OF SCHOOL OF AREAS</t>
  </si>
  <si>
    <t>FARM CROPS</t>
  </si>
  <si>
    <t>DEAN OF DIVISION OF BUSINESS</t>
  </si>
  <si>
    <t>DEAN OF EDUCATION AND PSYCHOLOGY</t>
  </si>
  <si>
    <t>VICKSBURG EXPANSION – ADMINISTRATIVE</t>
  </si>
  <si>
    <t>DEAN OF DIVISION OF NURSING</t>
  </si>
  <si>
    <t>OFF CAMPUS OPERATIONS SUPPORT</t>
  </si>
  <si>
    <t>ACADEMIC SUPPORT &amp; FACILITIES</t>
  </si>
  <si>
    <t>LIBRARY</t>
  </si>
  <si>
    <t>AYERS – ACADEMIC TECHNOLOGY</t>
  </si>
  <si>
    <t>SOUTHWEST MISSISSIPPI CENTER FOR CULTURE &amp; LEARNING</t>
  </si>
  <si>
    <t>ENHANCED TRAINING FOR SPECIAL SCHOLARS</t>
  </si>
  <si>
    <t>OFFICE OF GRADUATE STUDIES</t>
  </si>
  <si>
    <t>ACADEMIC SUPPORT ENCUMBRANCES</t>
  </si>
  <si>
    <t>CENTER FOR INFORMATION TECHNOLOGY</t>
  </si>
  <si>
    <t>FACULTY ATHLETIC REPRESENTATIVE</t>
  </si>
  <si>
    <t>COUNSELING &amp; TESTING CENTER</t>
  </si>
  <si>
    <t>COMMENCEMENT</t>
  </si>
  <si>
    <t>REGISTRAR’S OFFICE</t>
  </si>
  <si>
    <t>ADMISSIONS AND RECRUITING</t>
  </si>
  <si>
    <t>CAREER PLANNING, PLACEMENT AND COOPERATIVE EDUCATION</t>
  </si>
  <si>
    <t>ATHLETICS - ADMINISTRATION</t>
  </si>
  <si>
    <t>ATHLETICS - RECRUITING</t>
  </si>
  <si>
    <t>ATHLETICS - SPORTS INFORMATION</t>
  </si>
  <si>
    <t>ATHLETICS - FOOTBALL</t>
  </si>
  <si>
    <t>ATHLETICS - MEN’S BASEBALL</t>
  </si>
  <si>
    <t>ATHLETICS - MEN’S BASKETBALL</t>
  </si>
  <si>
    <t>ATHLETICS - MEN’S TRACK</t>
  </si>
  <si>
    <t>ATHLETICS - MEN’S TENNIS</t>
  </si>
  <si>
    <t>ATHLETICS - WOMEN’S BASKETBALL</t>
  </si>
  <si>
    <t>ATHLETICS - WOMEN’S VOLLEYBALL</t>
  </si>
  <si>
    <t>ATHLETICS - WOMEN’S TENNIS</t>
  </si>
  <si>
    <t>ATHLETICS - WOMEN’S SOFTBALL</t>
  </si>
  <si>
    <t>ATHLETICS - SPORTS MEDICINE</t>
  </si>
  <si>
    <t>ATHLETICS - WOMEN’S SOCCER</t>
  </si>
  <si>
    <t>ATHLETICS - BOOK LOAN PROGRAM</t>
  </si>
  <si>
    <t>ATHLETICS - WOMEN’S TRACK</t>
  </si>
  <si>
    <t>ATHLETICS - FOOTBALL RECRUITING</t>
  </si>
  <si>
    <t>ATHLETICS - OFFICIALS</t>
  </si>
  <si>
    <t>STUDENT FINANCIAL AID</t>
  </si>
  <si>
    <t>ASU CHEER SQUAD</t>
  </si>
  <si>
    <t>STUDENT GOVERNMENT ASSOCIATION</t>
  </si>
  <si>
    <t>PRINTING AND DUPLICATING</t>
  </si>
  <si>
    <t>SPECIAL ASSESSMENT – IHL</t>
  </si>
  <si>
    <t>MISCELLANEOUS</t>
  </si>
  <si>
    <t>OFFICE OF BUSINESS AFFAIRS</t>
  </si>
  <si>
    <t>TORT LIABILITY</t>
  </si>
  <si>
    <t>ACCOUNTING OFFICE</t>
  </si>
  <si>
    <t>PURCHASING</t>
  </si>
  <si>
    <t>CAMPUS POLICE</t>
  </si>
  <si>
    <t>EMTs AND VOLUNTEER FIREFIGHTERS</t>
  </si>
  <si>
    <t>RECEIVING &amp; STORAGE</t>
  </si>
  <si>
    <t>TELECOMMUNICATIONS</t>
  </si>
  <si>
    <t>POST OFFICE</t>
  </si>
  <si>
    <t>PRIOR PERIOD ADJUSTMENTS – GENERAL FUND</t>
  </si>
  <si>
    <t>OFFICE OF INSTITUTIONAL ADVANCEMENT &amp; PLANNING</t>
  </si>
  <si>
    <t>ALUMNI AFFAIRS</t>
  </si>
  <si>
    <t>INSTITUTIONAL RESEARCH ASSESSMENT - E&amp;G</t>
  </si>
  <si>
    <t>PRESIDENT’S OFFICE</t>
  </si>
  <si>
    <t>STAFF SENATE</t>
  </si>
  <si>
    <t>OFFICE OF INTERNAL AUDIT</t>
  </si>
  <si>
    <t>OFFICE OF EDUCATIONAL EQUITY &amp; INCLUSION</t>
  </si>
  <si>
    <t>INSTITUTIONAL MEMBERSHIP DUES</t>
  </si>
  <si>
    <t>SPEAKERS &amp; LECTURERS</t>
  </si>
  <si>
    <t>OFFICE OF MARKETING AND COMMUNICATIONS</t>
  </si>
  <si>
    <t>UNIVERSITY PRESS</t>
  </si>
  <si>
    <t>ADMINISTRATION – PHYSICAL PLANT</t>
  </si>
  <si>
    <t>CUSTODIAL SERVICES</t>
  </si>
  <si>
    <t>MAINTENANCE OF BUILDINGS</t>
  </si>
  <si>
    <t>MAINTENANCE OF GROUNDS</t>
  </si>
  <si>
    <t>REPAIR &amp; MINOR RENOVATIONS</t>
  </si>
  <si>
    <t>TRANSPORTATION</t>
  </si>
  <si>
    <t>UTILITIES</t>
  </si>
  <si>
    <t>WATER TREATMENT</t>
  </si>
  <si>
    <t>WATER WASTE TREATMENT PLANT</t>
  </si>
  <si>
    <t>PHYSICAL PLANT ENCUMBRANCES</t>
  </si>
  <si>
    <t>MAINTENANCE OF PRESIDENT’S HOME</t>
  </si>
  <si>
    <t>STUDENT AID</t>
  </si>
  <si>
    <t>DIVERSITY SCHOLARSHIPS</t>
  </si>
  <si>
    <t>OFFICE OF INSTITUTIONAL COMPLIANCE</t>
  </si>
  <si>
    <t>PHONE / EXT</t>
  </si>
  <si>
    <t>AYERS - COMPUTER NETWORKING</t>
  </si>
  <si>
    <t>OFFICE OF INSTITUTIONAL ASSESSMENT</t>
  </si>
  <si>
    <t>AYERS - LIBRARY ENHANCEMENT</t>
  </si>
  <si>
    <t>AYERS – PRE-PROFESSIONAL PROGRAM &amp; ACADEMIC TECHNOLOGY PROGRAM</t>
  </si>
  <si>
    <t>ATHLETICS - INTERNAL OPERATIONS</t>
  </si>
  <si>
    <t>STUDENT HEALTH AND WELLBEING</t>
  </si>
  <si>
    <t>STUDENT ENGAGEMENT</t>
  </si>
  <si>
    <t>HUMAN RESOURCES AND PAYROLL</t>
  </si>
  <si>
    <t>OFFICE OF STUDENT AFFAIRS AND ENROLLMENT MANAGEMENT</t>
  </si>
  <si>
    <t>ACCOUNTS PAYABLE</t>
  </si>
  <si>
    <t>TRAVEL OFFICE</t>
  </si>
  <si>
    <t>OFFICE OF FISCAL AFFAIRS</t>
  </si>
  <si>
    <t>OFFICE OF GRANTS AND CONTRACTS</t>
  </si>
  <si>
    <t>DEPARTMENT OF PSYCHOLOGY</t>
  </si>
  <si>
    <t>AGRICULTURE GENERAL SUPPORT</t>
  </si>
  <si>
    <t>RELIGIOUS AND SPIRITUAL LIFE</t>
  </si>
  <si>
    <t>OFFICE OF STUDENT DEVELOPMENT</t>
  </si>
  <si>
    <t>OFFICE OF ENROLLMENT MANAGEMENT</t>
  </si>
  <si>
    <t>ATHLETICS - STRENGTH AND CONDITIONING</t>
  </si>
  <si>
    <t>AUXILIARY OPERATIONS SUPPORT</t>
  </si>
  <si>
    <t>ATHLETICS - BUSINESS OPERATIONS</t>
  </si>
  <si>
    <t>REQUIRED APPROVALS</t>
  </si>
  <si>
    <t>Sr. Vice President for FASO/CFO</t>
  </si>
  <si>
    <t>University President</t>
  </si>
  <si>
    <r>
      <t xml:space="preserve">PROVIDE A </t>
    </r>
    <r>
      <rPr>
        <b/>
        <u/>
        <sz val="11"/>
        <rFont val="Arial"/>
        <family val="2"/>
      </rPr>
      <t>SPECIFIC</t>
    </r>
    <r>
      <rPr>
        <b/>
        <sz val="11"/>
        <rFont val="Arial"/>
        <family val="2"/>
      </rPr>
      <t xml:space="preserve"> (BUT BRIEF) REASON FOR THE TRANSFER</t>
    </r>
  </si>
  <si>
    <t>APPROVALS ONLY AS REQUIRED</t>
  </si>
  <si>
    <t>Divisional Vice President (or Proxy)</t>
  </si>
  <si>
    <t>HEALTH, PHYSICAL EDUCATION AND RECREATION</t>
  </si>
  <si>
    <t>STUDENT SERVICES ENCUMBRANCE</t>
  </si>
  <si>
    <t>OFFICE OF ATHLETIC COMPLIANCE AND ATHLETIC ACADEMIC SERVICES</t>
  </si>
  <si>
    <t>PARKING SERVICES</t>
  </si>
  <si>
    <t>LAUNDRY</t>
  </si>
  <si>
    <t>LAUNDROMAT</t>
  </si>
  <si>
    <t>KEMPER/WINSTON COUNTY INCUBATOR</t>
  </si>
  <si>
    <t>AGRICULTURE SPECIAL RESERVES</t>
  </si>
  <si>
    <t>POULTRY SCIENCES ACADEMIC RESEARCH CENTER</t>
  </si>
  <si>
    <t>COOPERATIVE EXTENSIONS</t>
  </si>
  <si>
    <t>EXPANDING NURSING IN NATCHEZ</t>
  </si>
  <si>
    <t>ASU FAMILY CLINIC</t>
  </si>
  <si>
    <t>MATHEMATICS AND COMPUTER SCIENCE</t>
  </si>
  <si>
    <t>ACADEMIC SUPPORT SERVICES – GENERAL EDUCATION</t>
  </si>
  <si>
    <t>GENERAL INSTRUCTIONAL EQUIPMENT (AA)</t>
  </si>
  <si>
    <t>GENERAL INSTRUCTIONAL EXPENSE (GF)</t>
  </si>
  <si>
    <t>OFFICE OF RESEARCH, INNOVATION &amp; GRADUATE EDUCATION</t>
  </si>
  <si>
    <t>CDF-FREEDOM SCHOOL SUMMER PROGRAM</t>
  </si>
  <si>
    <t>COMMUNITY OUTREACH &amp; PARTNERSHIP DEVELOPMENT</t>
  </si>
  <si>
    <t>INSTITUTIONAL CONTINGENCY</t>
  </si>
  <si>
    <t>ACADEMIC EXCELLENCE &amp; INNOVATION</t>
  </si>
  <si>
    <t>ACADEMIC AFFAIRS - RECTOR</t>
  </si>
  <si>
    <t>ASU MEDIA, TV AND RADIO STATION</t>
  </si>
  <si>
    <t>ACADEMIC SUPPORT SERVICES</t>
  </si>
  <si>
    <t>INSTITUTIONAL SELF STUDY (SACS)</t>
  </si>
  <si>
    <t>NCAA SELF STUDY PLAN</t>
  </si>
  <si>
    <t>STUDENT ORIENTATION</t>
  </si>
  <si>
    <t>ATHLETICS - MEN’S GOLF</t>
  </si>
  <si>
    <t>ATHLETICS - WOMEN’S GOLF</t>
  </si>
  <si>
    <t>SPECIAL ASSISTANT TO THE PRESIDENT</t>
  </si>
  <si>
    <t>CHIEF OF STAFF</t>
  </si>
  <si>
    <t>IMAGE BUILDING &amp; RECRUITMENT</t>
  </si>
  <si>
    <t>AYERS RECRUITMENT</t>
  </si>
  <si>
    <t>INFRA-STRUCTURE TECHNOLOGY</t>
  </si>
  <si>
    <t>OFFICE OF PROPERTY MANAGEMENT</t>
  </si>
  <si>
    <t>ACCT CODE</t>
  </si>
  <si>
    <t>INSTRUCTIONS:</t>
  </si>
  <si>
    <r>
      <t xml:space="preserve">  2.  Provide a </t>
    </r>
    <r>
      <rPr>
        <b/>
        <u/>
        <sz val="8"/>
        <rFont val="Arial"/>
        <family val="2"/>
      </rPr>
      <t>SPECIFIC</t>
    </r>
    <r>
      <rPr>
        <sz val="8"/>
        <rFont val="Arial"/>
        <family val="2"/>
      </rPr>
      <t xml:space="preserve"> (but brief) REASON FOR THE TRANSFER.</t>
    </r>
  </si>
  <si>
    <r>
      <t xml:space="preserve">  3.  Expect posting to occur within </t>
    </r>
    <r>
      <rPr>
        <b/>
        <u/>
        <sz val="8"/>
        <rFont val="Arial"/>
        <family val="2"/>
      </rPr>
      <t>2-3 business days AFTER</t>
    </r>
    <r>
      <rPr>
        <sz val="8"/>
        <rFont val="Arial"/>
        <family val="2"/>
      </rPr>
      <t xml:space="preserve"> being received by the Budget Office.</t>
    </r>
  </si>
  <si>
    <r>
      <t xml:space="preserve">  4.  View the Adjusted Budget Column of Banner form </t>
    </r>
    <r>
      <rPr>
        <b/>
        <sz val="8"/>
        <rFont val="Arial"/>
        <family val="2"/>
      </rPr>
      <t>FGIBAVL</t>
    </r>
    <r>
      <rPr>
        <sz val="8"/>
        <rFont val="Arial"/>
        <family val="2"/>
      </rPr>
      <t xml:space="preserve"> or </t>
    </r>
    <r>
      <rPr>
        <b/>
        <sz val="8"/>
        <rFont val="Arial"/>
        <family val="2"/>
      </rPr>
      <t>FGIBDST</t>
    </r>
    <r>
      <rPr>
        <sz val="8"/>
        <rFont val="Arial"/>
        <family val="2"/>
      </rPr>
      <t xml:space="preserve"> to verify posting success.</t>
    </r>
  </si>
  <si>
    <r>
      <t xml:space="preserve">  1.  Complete the </t>
    </r>
    <r>
      <rPr>
        <b/>
        <u/>
        <sz val="8"/>
        <rFont val="Arial"/>
        <family val="2"/>
      </rPr>
      <t>ORGN CODE</t>
    </r>
    <r>
      <rPr>
        <sz val="8"/>
        <rFont val="Arial"/>
        <family val="2"/>
      </rPr>
      <t xml:space="preserve">, </t>
    </r>
    <r>
      <rPr>
        <b/>
        <u/>
        <sz val="8"/>
        <rFont val="Arial"/>
        <family val="2"/>
      </rPr>
      <t>ACCT CODE</t>
    </r>
    <r>
      <rPr>
        <sz val="8"/>
        <rFont val="Arial"/>
        <family val="2"/>
      </rPr>
      <t xml:space="preserve">, and </t>
    </r>
    <r>
      <rPr>
        <b/>
        <u/>
        <sz val="8"/>
        <rFont val="Arial"/>
        <family val="2"/>
      </rPr>
      <t>AMOUNT</t>
    </r>
    <r>
      <rPr>
        <sz val="8"/>
        <rFont val="Arial"/>
        <family val="2"/>
      </rPr>
      <t xml:space="preserve"> in Both the 'TRANSFER TO' and 'TRANSFER FROM' Sections.</t>
    </r>
  </si>
  <si>
    <r>
      <rPr>
        <b/>
        <i/>
        <u/>
        <sz val="9"/>
        <rFont val="Arial"/>
        <family val="2"/>
      </rPr>
      <t>1.</t>
    </r>
    <r>
      <rPr>
        <b/>
        <i/>
        <sz val="9"/>
        <rFont val="Arial"/>
        <family val="2"/>
      </rPr>
      <t xml:space="preserve"> </t>
    </r>
    <r>
      <rPr>
        <b/>
        <i/>
        <u/>
        <sz val="9"/>
        <rFont val="Arial"/>
        <family val="2"/>
      </rPr>
      <t>ENTER</t>
    </r>
    <r>
      <rPr>
        <sz val="9"/>
        <color rgb="FF7030A0"/>
        <rFont val="Arial"/>
        <family val="2"/>
      </rPr>
      <t xml:space="preserve"> ORGN CODE</t>
    </r>
  </si>
  <si>
    <r>
      <rPr>
        <b/>
        <i/>
        <u/>
        <sz val="9"/>
        <rFont val="Arial"/>
        <family val="2"/>
      </rPr>
      <t>2.</t>
    </r>
    <r>
      <rPr>
        <b/>
        <i/>
        <sz val="9"/>
        <rFont val="Arial"/>
        <family val="2"/>
      </rPr>
      <t xml:space="preserve"> </t>
    </r>
    <r>
      <rPr>
        <b/>
        <i/>
        <u/>
        <sz val="9"/>
        <rFont val="Arial"/>
        <family val="2"/>
      </rPr>
      <t>ENTER</t>
    </r>
    <r>
      <rPr>
        <sz val="9"/>
        <color rgb="FF7030A0"/>
        <rFont val="Arial"/>
        <family val="2"/>
      </rPr>
      <t xml:space="preserve"> ACCT 
CODE</t>
    </r>
  </si>
  <si>
    <r>
      <rPr>
        <b/>
        <i/>
        <u/>
        <sz val="9"/>
        <rFont val="Arial"/>
        <family val="2"/>
      </rPr>
      <t>3.</t>
    </r>
    <r>
      <rPr>
        <b/>
        <i/>
        <sz val="9"/>
        <rFont val="Arial"/>
        <family val="2"/>
      </rPr>
      <t xml:space="preserve"> </t>
    </r>
    <r>
      <rPr>
        <b/>
        <i/>
        <u/>
        <sz val="9"/>
        <rFont val="Arial"/>
        <family val="2"/>
      </rPr>
      <t>ENTER</t>
    </r>
    <r>
      <rPr>
        <sz val="9"/>
        <color rgb="FF7030A0"/>
        <rFont val="Arial"/>
        <family val="2"/>
      </rPr>
      <t xml:space="preserve"> WHOLE $ AMOUNTS</t>
    </r>
  </si>
  <si>
    <r>
      <rPr>
        <b/>
        <i/>
        <u/>
        <sz val="9"/>
        <color theme="0"/>
        <rFont val="Arial"/>
        <family val="2"/>
      </rPr>
      <t>5.</t>
    </r>
    <r>
      <rPr>
        <b/>
        <i/>
        <sz val="9"/>
        <color theme="0"/>
        <rFont val="Arial"/>
        <family val="2"/>
      </rPr>
      <t xml:space="preserve"> </t>
    </r>
    <r>
      <rPr>
        <b/>
        <i/>
        <u/>
        <sz val="9"/>
        <color theme="0"/>
        <rFont val="Arial"/>
        <family val="2"/>
      </rPr>
      <t>ENTER</t>
    </r>
    <r>
      <rPr>
        <sz val="9"/>
        <color theme="0"/>
        <rFont val="Arial"/>
        <family val="2"/>
      </rPr>
      <t xml:space="preserve"> </t>
    </r>
    <r>
      <rPr>
        <sz val="9"/>
        <color rgb="FFFFC000"/>
        <rFont val="Arial"/>
        <family val="2"/>
      </rPr>
      <t>ACCT
CODE</t>
    </r>
  </si>
  <si>
    <r>
      <rPr>
        <b/>
        <i/>
        <u/>
        <sz val="9"/>
        <color theme="0"/>
        <rFont val="Arial"/>
        <family val="2"/>
      </rPr>
      <t>6.</t>
    </r>
    <r>
      <rPr>
        <b/>
        <i/>
        <sz val="9"/>
        <color theme="0"/>
        <rFont val="Arial"/>
        <family val="2"/>
      </rPr>
      <t xml:space="preserve"> </t>
    </r>
    <r>
      <rPr>
        <b/>
        <i/>
        <u/>
        <sz val="9"/>
        <color theme="0"/>
        <rFont val="Arial"/>
        <family val="2"/>
      </rPr>
      <t>ENTER</t>
    </r>
    <r>
      <rPr>
        <sz val="9"/>
        <color theme="0"/>
        <rFont val="Arial"/>
        <family val="2"/>
      </rPr>
      <t xml:space="preserve"> </t>
    </r>
    <r>
      <rPr>
        <sz val="9"/>
        <color rgb="FFFFC000"/>
        <rFont val="Arial"/>
        <family val="2"/>
      </rPr>
      <t>WHOLE $ AMOUNTS</t>
    </r>
  </si>
  <si>
    <r>
      <rPr>
        <b/>
        <i/>
        <u/>
        <sz val="9"/>
        <color theme="0"/>
        <rFont val="Arial"/>
        <family val="2"/>
      </rPr>
      <t>4.</t>
    </r>
    <r>
      <rPr>
        <b/>
        <i/>
        <sz val="9"/>
        <color theme="0"/>
        <rFont val="Arial"/>
        <family val="2"/>
      </rPr>
      <t xml:space="preserve"> </t>
    </r>
    <r>
      <rPr>
        <b/>
        <i/>
        <u/>
        <sz val="9"/>
        <color theme="0"/>
        <rFont val="Arial"/>
        <family val="2"/>
      </rPr>
      <t>ENTER</t>
    </r>
    <r>
      <rPr>
        <sz val="9"/>
        <color theme="0"/>
        <rFont val="Arial"/>
        <family val="2"/>
      </rPr>
      <t xml:space="preserve"> </t>
    </r>
    <r>
      <rPr>
        <sz val="9"/>
        <color rgb="FFFFC000"/>
        <rFont val="Arial"/>
        <family val="2"/>
      </rPr>
      <t>ORGN CODE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</si>
</sst>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mm/dd/yy;@"/>
  </numFmts>
  <fonts count="34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color rgb="FFFFC00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sz val="9"/>
      <color theme="0"/>
      <name val="Arial"/>
      <family val="2"/>
    </font>
    <font>
      <b/>
      <sz val="8"/>
      <color indexed="81"/>
      <name val="Tahoma"/>
      <family val="2"/>
    </font>
    <font>
      <b/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8"/>
      <color rgb="FF7030A0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00B050"/>
      <name val="Arial"/>
      <family val="2"/>
    </font>
    <font>
      <b/>
      <sz val="16"/>
      <color rgb="FF00B050"/>
      <name val="Arial"/>
      <family val="2"/>
    </font>
    <font>
      <sz val="10"/>
      <color rgb="FF00B050"/>
      <name val="Arial"/>
      <family val="2"/>
    </font>
    <font>
      <b/>
      <i/>
      <u/>
      <sz val="9"/>
      <name val="Arial"/>
      <family val="2"/>
    </font>
    <font>
      <b/>
      <i/>
      <u/>
      <sz val="9"/>
      <color theme="0"/>
      <name val="Arial"/>
      <family val="2"/>
    </font>
    <font>
      <b/>
      <u/>
      <sz val="11"/>
      <name val="Arial"/>
      <family val="2"/>
    </font>
    <font>
      <b/>
      <sz val="8"/>
      <color rgb="FFFF0000"/>
      <name val="Arial"/>
      <family val="2"/>
    </font>
    <font>
      <b/>
      <u/>
      <sz val="8"/>
      <name val="Arial"/>
      <family val="2"/>
    </font>
    <font>
      <b/>
      <i/>
      <sz val="9"/>
      <name val="Arial"/>
      <family val="2"/>
    </font>
    <font>
      <b/>
      <i/>
      <sz val="9"/>
      <color theme="0"/>
      <name val="Arial"/>
      <family val="2"/>
    </font>
    <font>
      <b/>
      <sz val="9"/>
      <color rgb="FFFFC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6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9" fillId="0" borderId="0" xfId="0" applyFont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41" fontId="0" fillId="0" borderId="0" xfId="0" applyNumberFormat="1"/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41" fontId="0" fillId="0" borderId="0" xfId="0" applyNumberForma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 horizontal="right"/>
    </xf>
    <xf numFmtId="41" fontId="1" fillId="0" borderId="10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1" fontId="3" fillId="0" borderId="14" xfId="0" applyNumberFormat="1" applyFont="1" applyBorder="1" applyAlignment="1">
      <alignment horizontal="right"/>
    </xf>
    <xf numFmtId="0" fontId="14" fillId="0" borderId="12" xfId="0" applyFont="1" applyBorder="1" applyAlignment="1">
      <alignment horizontal="left"/>
    </xf>
    <xf numFmtId="0" fontId="7" fillId="0" borderId="2" xfId="0" applyFont="1" applyBorder="1" applyAlignment="1">
      <alignment vertical="top"/>
    </xf>
    <xf numFmtId="0" fontId="14" fillId="0" borderId="1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41" fontId="0" fillId="0" borderId="0" xfId="0" applyNumberFormat="1" applyAlignment="1" applyProtection="1">
      <alignment horizontal="right"/>
      <protection locked="0"/>
    </xf>
    <xf numFmtId="41" fontId="1" fillId="0" borderId="2" xfId="0" applyNumberFormat="1" applyFont="1" applyBorder="1" applyAlignment="1">
      <alignment horizontal="right"/>
    </xf>
    <xf numFmtId="41" fontId="1" fillId="0" borderId="9" xfId="0" applyNumberFormat="1" applyFont="1" applyBorder="1" applyAlignment="1">
      <alignment horizontal="right"/>
    </xf>
    <xf numFmtId="41" fontId="1" fillId="0" borderId="0" xfId="0" applyNumberFormat="1" applyFont="1" applyAlignment="1" applyProtection="1">
      <alignment horizontal="right"/>
      <protection locked="0"/>
    </xf>
    <xf numFmtId="0" fontId="1" fillId="4" borderId="7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41" fontId="1" fillId="4" borderId="2" xfId="0" applyNumberFormat="1" applyFont="1" applyFill="1" applyBorder="1" applyAlignment="1">
      <alignment horizontal="right"/>
    </xf>
    <xf numFmtId="41" fontId="1" fillId="4" borderId="9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1" fontId="3" fillId="0" borderId="8" xfId="0" applyNumberFormat="1" applyFont="1" applyBorder="1" applyAlignment="1">
      <alignment horizontal="right"/>
    </xf>
    <xf numFmtId="0" fontId="12" fillId="3" borderId="11" xfId="0" applyFont="1" applyFill="1" applyBorder="1" applyAlignment="1">
      <alignment horizontal="center" wrapText="1"/>
    </xf>
    <xf numFmtId="0" fontId="11" fillId="4" borderId="4" xfId="0" applyFont="1" applyFill="1" applyBorder="1" applyAlignment="1">
      <alignment horizontal="center" wrapText="1"/>
    </xf>
    <xf numFmtId="164" fontId="6" fillId="0" borderId="2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/>
    <xf numFmtId="0" fontId="25" fillId="0" borderId="0" xfId="0" applyFont="1"/>
    <xf numFmtId="0" fontId="13" fillId="0" borderId="16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41" fontId="13" fillId="0" borderId="16" xfId="0" applyNumberFormat="1" applyFont="1" applyBorder="1" applyAlignment="1">
      <alignment horizontal="center" wrapText="1"/>
    </xf>
    <xf numFmtId="41" fontId="2" fillId="0" borderId="15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6" fillId="0" borderId="2" xfId="0" applyFont="1" applyBorder="1" applyAlignment="1">
      <alignment horizontal="right" vertical="top"/>
    </xf>
    <xf numFmtId="0" fontId="7" fillId="0" borderId="1" xfId="0" applyFont="1" applyBorder="1" applyAlignment="1">
      <alignment horizontal="center" vertical="top"/>
    </xf>
    <xf numFmtId="164" fontId="6" fillId="0" borderId="5" xfId="0" applyNumberFormat="1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>
      <alignment horizontal="center" vertical="top"/>
    </xf>
    <xf numFmtId="0" fontId="3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right" vertical="top"/>
    </xf>
    <xf numFmtId="0" fontId="7" fillId="0" borderId="18" xfId="0" applyFont="1" applyBorder="1" applyAlignment="1">
      <alignment vertical="top"/>
    </xf>
    <xf numFmtId="0" fontId="3" fillId="0" borderId="19" xfId="0" applyFont="1" applyBorder="1" applyAlignment="1">
      <alignment horizontal="center"/>
    </xf>
    <xf numFmtId="0" fontId="16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41" fontId="3" fillId="0" borderId="20" xfId="0" applyNumberFormat="1" applyFont="1" applyBorder="1" applyAlignment="1">
      <alignment horizontal="right"/>
    </xf>
    <xf numFmtId="0" fontId="3" fillId="0" borderId="0" xfId="0" applyFont="1"/>
    <xf numFmtId="0" fontId="13" fillId="6" borderId="4" xfId="0" applyFont="1" applyFill="1" applyBorder="1" applyAlignment="1">
      <alignment horizontal="center"/>
    </xf>
    <xf numFmtId="41" fontId="13" fillId="6" borderId="3" xfId="0" applyNumberFormat="1" applyFont="1" applyFill="1" applyBorder="1"/>
    <xf numFmtId="0" fontId="13" fillId="6" borderId="3" xfId="0" applyFont="1" applyFill="1" applyBorder="1" applyAlignment="1">
      <alignment horizontal="center"/>
    </xf>
    <xf numFmtId="41" fontId="2" fillId="6" borderId="4" xfId="0" applyNumberFormat="1" applyFont="1" applyFill="1" applyBorder="1" applyAlignment="1">
      <alignment horizontal="right"/>
    </xf>
    <xf numFmtId="41" fontId="13" fillId="6" borderId="3" xfId="0" applyNumberFormat="1" applyFont="1" applyFill="1" applyBorder="1" applyAlignment="1">
      <alignment horizontal="right"/>
    </xf>
    <xf numFmtId="0" fontId="2" fillId="6" borderId="7" xfId="0" applyFont="1" applyFill="1" applyBorder="1" applyAlignment="1">
      <alignment horizontal="center"/>
    </xf>
    <xf numFmtId="41" fontId="2" fillId="6" borderId="15" xfId="0" applyNumberFormat="1" applyFont="1" applyFill="1" applyBorder="1"/>
    <xf numFmtId="0" fontId="2" fillId="6" borderId="15" xfId="0" applyFont="1" applyFill="1" applyBorder="1" applyAlignment="1">
      <alignment horizontal="center"/>
    </xf>
    <xf numFmtId="41" fontId="2" fillId="6" borderId="7" xfId="0" applyNumberFormat="1" applyFont="1" applyFill="1" applyBorder="1" applyAlignment="1">
      <alignment horizontal="right"/>
    </xf>
    <xf numFmtId="41" fontId="2" fillId="6" borderId="15" xfId="0" applyNumberFormat="1" applyFont="1" applyFill="1" applyBorder="1" applyAlignment="1">
      <alignment horizontal="right"/>
    </xf>
    <xf numFmtId="0" fontId="4" fillId="6" borderId="7" xfId="0" applyFont="1" applyFill="1" applyBorder="1" applyAlignment="1">
      <alignment horizontal="centerContinuous" vertical="center"/>
    </xf>
    <xf numFmtId="0" fontId="16" fillId="6" borderId="1" xfId="0" applyFont="1" applyFill="1" applyBorder="1" applyAlignment="1">
      <alignment horizontal="centerContinuous" vertical="top"/>
    </xf>
    <xf numFmtId="0" fontId="4" fillId="6" borderId="1" xfId="0" applyFont="1" applyFill="1" applyBorder="1" applyAlignment="1">
      <alignment horizontal="centerContinuous"/>
    </xf>
    <xf numFmtId="41" fontId="4" fillId="6" borderId="8" xfId="0" applyNumberFormat="1" applyFont="1" applyFill="1" applyBorder="1" applyAlignment="1">
      <alignment horizontal="centerContinuous"/>
    </xf>
    <xf numFmtId="41" fontId="17" fillId="5" borderId="2" xfId="0" applyNumberFormat="1" applyFont="1" applyFill="1" applyBorder="1" applyAlignment="1">
      <alignment horizontal="right"/>
    </xf>
    <xf numFmtId="41" fontId="17" fillId="5" borderId="8" xfId="0" applyNumberFormat="1" applyFont="1" applyFill="1" applyBorder="1" applyAlignment="1">
      <alignment horizontal="right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29" fillId="5" borderId="10" xfId="0" applyFont="1" applyFill="1" applyBorder="1" applyAlignment="1">
      <alignment horizontal="right"/>
    </xf>
    <xf numFmtId="0" fontId="4" fillId="5" borderId="0" xfId="0" applyFont="1" applyFill="1" applyAlignment="1">
      <alignment horizontal="center"/>
    </xf>
    <xf numFmtId="0" fontId="29" fillId="5" borderId="0" xfId="0" quotePrefix="1" applyFont="1" applyFill="1" applyAlignment="1">
      <alignment horizontal="left"/>
    </xf>
    <xf numFmtId="0" fontId="29" fillId="5" borderId="5" xfId="0" quotePrefix="1" applyFont="1" applyFill="1" applyBorder="1" applyAlignment="1">
      <alignment horizontal="left"/>
    </xf>
    <xf numFmtId="0" fontId="5" fillId="0" borderId="5" xfId="0" applyFont="1" applyBorder="1" applyAlignment="1">
      <alignment horizontal="center"/>
    </xf>
    <xf numFmtId="41" fontId="0" fillId="0" borderId="14" xfId="0" applyNumberFormat="1" applyBorder="1" applyAlignment="1">
      <alignment horizontal="right"/>
    </xf>
    <xf numFmtId="0" fontId="4" fillId="5" borderId="10" xfId="0" applyFont="1" applyFill="1" applyBorder="1" applyAlignment="1">
      <alignment horizontal="center"/>
    </xf>
    <xf numFmtId="41" fontId="0" fillId="0" borderId="10" xfId="0" applyNumberFormat="1" applyBorder="1" applyAlignment="1">
      <alignment horizontal="right"/>
    </xf>
    <xf numFmtId="0" fontId="29" fillId="5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41" fontId="1" fillId="0" borderId="21" xfId="0" applyNumberFormat="1" applyFont="1" applyBorder="1" applyAlignment="1" applyProtection="1">
      <alignment horizontal="right"/>
      <protection locked="0"/>
    </xf>
    <xf numFmtId="41" fontId="1" fillId="0" borderId="3" xfId="0" applyNumberFormat="1" applyFont="1" applyBorder="1" applyAlignment="1" applyProtection="1">
      <alignment horizontal="right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41" fontId="18" fillId="0" borderId="21" xfId="0" quotePrefix="1" applyNumberFormat="1" applyFont="1" applyBorder="1" applyAlignment="1">
      <alignment horizontal="center"/>
    </xf>
    <xf numFmtId="41" fontId="18" fillId="0" borderId="3" xfId="0" quotePrefix="1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4" fillId="0" borderId="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5" borderId="11" xfId="0" quotePrefix="1" applyFont="1" applyFill="1" applyBorder="1" applyAlignment="1">
      <alignment horizontal="left"/>
    </xf>
    <xf numFmtId="0" fontId="3" fillId="5" borderId="6" xfId="0" quotePrefix="1" applyFont="1" applyFill="1" applyBorder="1" applyAlignment="1">
      <alignment horizontal="left"/>
    </xf>
    <xf numFmtId="0" fontId="33" fillId="4" borderId="4" xfId="0" applyFont="1" applyFill="1" applyBorder="1" applyAlignment="1">
      <alignment horizontal="center" wrapText="1"/>
    </xf>
    <xf numFmtId="0" fontId="20" fillId="0" borderId="4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" fillId="6" borderId="7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0" fontId="2" fillId="6" borderId="8" xfId="0" applyFont="1" applyFill="1" applyBorder="1" applyAlignment="1">
      <alignment horizontal="right"/>
    </xf>
    <xf numFmtId="0" fontId="19" fillId="6" borderId="4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/>
    </xf>
    <xf numFmtId="0" fontId="19" fillId="6" borderId="9" xfId="0" applyFont="1" applyFill="1" applyBorder="1" applyAlignment="1">
      <alignment horizontal="center"/>
    </xf>
    <xf numFmtId="0" fontId="6" fillId="0" borderId="2" xfId="0" applyFont="1" applyBorder="1" applyAlignment="1" applyProtection="1">
      <alignment horizontal="left" vertical="center"/>
      <protection locked="0"/>
    </xf>
    <xf numFmtId="49" fontId="10" fillId="0" borderId="0" xfId="1" applyNumberForma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0" fontId="2" fillId="6" borderId="4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right"/>
    </xf>
    <xf numFmtId="0" fontId="2" fillId="6" borderId="9" xfId="0" applyFont="1" applyFill="1" applyBorder="1" applyAlignment="1">
      <alignment horizontal="right"/>
    </xf>
    <xf numFmtId="41" fontId="2" fillId="6" borderId="2" xfId="0" applyNumberFormat="1" applyFont="1" applyFill="1" applyBorder="1" applyAlignment="1">
      <alignment horizontal="left"/>
    </xf>
    <xf numFmtId="41" fontId="2" fillId="6" borderId="9" xfId="0" applyNumberFormat="1" applyFont="1" applyFill="1" applyBorder="1" applyAlignment="1">
      <alignment horizontal="left"/>
    </xf>
    <xf numFmtId="0" fontId="18" fillId="6" borderId="4" xfId="0" applyFont="1" applyFill="1" applyBorder="1" applyAlignment="1">
      <alignment horizontal="center"/>
    </xf>
    <xf numFmtId="0" fontId="18" fillId="6" borderId="2" xfId="0" applyFont="1" applyFill="1" applyBorder="1" applyAlignment="1">
      <alignment horizontal="center"/>
    </xf>
    <xf numFmtId="0" fontId="18" fillId="6" borderId="9" xfId="0" applyFont="1" applyFill="1" applyBorder="1" applyAlignment="1">
      <alignment horizontal="center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7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7" fillId="5" borderId="7" xfId="0" applyFont="1" applyFill="1" applyBorder="1" applyAlignment="1">
      <alignment horizontal="right"/>
    </xf>
    <xf numFmtId="0" fontId="17" fillId="5" borderId="1" xfId="0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39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</dxf>
    <dxf>
      <font>
        <color auto="1"/>
      </font>
    </dxf>
    <dxf>
      <font>
        <b val="0"/>
        <i val="0"/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196"/>
  <sheetViews>
    <sheetView workbookViewId="0">
      <selection activeCell="H12" sqref="H12"/>
    </sheetView>
  </sheetViews>
  <sheetFormatPr defaultRowHeight="12.75" x14ac:dyDescent="0.2"/>
  <cols>
    <col min="1" max="3" width="9.28515625"/>
    <col min="4" max="4" width="45.140625" customWidth="1"/>
    <col min="7" max="7" width="6.85546875" bestFit="1" customWidth="1"/>
    <col min="8" max="8" width="17.28515625" bestFit="1" customWidth="1"/>
    <col min="10" max="10" width="9.28515625"/>
  </cols>
  <sheetData>
    <row r="1" spans="1:10" ht="25.5" x14ac:dyDescent="0.2">
      <c r="A1" s="5" t="s">
        <v>7</v>
      </c>
      <c r="B1" s="5" t="s">
        <v>24</v>
      </c>
      <c r="C1" s="5" t="s">
        <v>25</v>
      </c>
      <c r="D1" s="5" t="s">
        <v>19</v>
      </c>
      <c r="G1" s="5" t="s">
        <v>243</v>
      </c>
      <c r="H1" s="5" t="s">
        <v>28</v>
      </c>
    </row>
    <row r="2" spans="1:10" s="4" customFormat="1" x14ac:dyDescent="0.2">
      <c r="A2">
        <v>330100</v>
      </c>
      <c r="B2" s="96">
        <v>200000</v>
      </c>
      <c r="C2" s="13" t="s">
        <v>15</v>
      </c>
      <c r="D2" t="s">
        <v>41</v>
      </c>
      <c r="E2"/>
      <c r="G2">
        <v>404000</v>
      </c>
      <c r="H2" s="1" t="s">
        <v>29</v>
      </c>
      <c r="I2"/>
      <c r="J2"/>
    </row>
    <row r="3" spans="1:10" x14ac:dyDescent="0.2">
      <c r="A3">
        <v>330200</v>
      </c>
      <c r="B3" s="96">
        <v>200000</v>
      </c>
      <c r="C3" s="13" t="s">
        <v>15</v>
      </c>
      <c r="D3" t="s">
        <v>42</v>
      </c>
      <c r="F3" s="4"/>
      <c r="G3">
        <v>405000</v>
      </c>
      <c r="H3" s="1" t="s">
        <v>30</v>
      </c>
    </row>
    <row r="4" spans="1:10" x14ac:dyDescent="0.2">
      <c r="A4">
        <v>330300</v>
      </c>
      <c r="B4" s="96">
        <v>200000</v>
      </c>
      <c r="C4" s="13" t="s">
        <v>15</v>
      </c>
      <c r="D4" t="s">
        <v>43</v>
      </c>
      <c r="F4" s="4"/>
      <c r="G4">
        <v>406000</v>
      </c>
      <c r="H4" s="1" t="s">
        <v>31</v>
      </c>
    </row>
    <row r="5" spans="1:10" x14ac:dyDescent="0.2">
      <c r="A5">
        <v>330400</v>
      </c>
      <c r="B5" s="96">
        <v>200000</v>
      </c>
      <c r="C5" s="13" t="s">
        <v>15</v>
      </c>
      <c r="D5" t="s">
        <v>44</v>
      </c>
      <c r="F5" s="4"/>
      <c r="G5">
        <v>408000</v>
      </c>
      <c r="H5" s="1" t="s">
        <v>32</v>
      </c>
    </row>
    <row r="6" spans="1:10" x14ac:dyDescent="0.2">
      <c r="A6">
        <v>331200</v>
      </c>
      <c r="B6" s="96">
        <v>200000</v>
      </c>
      <c r="C6" s="13" t="s">
        <v>15</v>
      </c>
      <c r="D6" t="s">
        <v>211</v>
      </c>
      <c r="F6" s="4"/>
      <c r="G6">
        <v>610000</v>
      </c>
      <c r="H6" s="1" t="s">
        <v>33</v>
      </c>
    </row>
    <row r="7" spans="1:10" x14ac:dyDescent="0.2">
      <c r="A7">
        <v>331100</v>
      </c>
      <c r="B7" s="96">
        <v>200000</v>
      </c>
      <c r="C7" s="13" t="s">
        <v>15</v>
      </c>
      <c r="D7" t="s">
        <v>200</v>
      </c>
      <c r="F7" s="4"/>
      <c r="G7">
        <v>620000</v>
      </c>
      <c r="H7" s="1" t="s">
        <v>34</v>
      </c>
    </row>
    <row r="8" spans="1:10" x14ac:dyDescent="0.2">
      <c r="A8">
        <v>330700</v>
      </c>
      <c r="B8" s="96">
        <v>200000</v>
      </c>
      <c r="C8" s="13" t="s">
        <v>15</v>
      </c>
      <c r="D8" t="s">
        <v>45</v>
      </c>
      <c r="F8" s="4"/>
      <c r="G8">
        <v>630000</v>
      </c>
      <c r="H8" s="1" t="s">
        <v>35</v>
      </c>
    </row>
    <row r="9" spans="1:10" x14ac:dyDescent="0.2">
      <c r="A9">
        <v>430000</v>
      </c>
      <c r="B9" s="96">
        <v>200000</v>
      </c>
      <c r="C9" s="13" t="s">
        <v>15</v>
      </c>
      <c r="D9" t="s">
        <v>46</v>
      </c>
      <c r="F9" s="4"/>
      <c r="G9" s="85"/>
    </row>
    <row r="10" spans="1:10" x14ac:dyDescent="0.2">
      <c r="A10">
        <v>440000</v>
      </c>
      <c r="B10" s="96">
        <v>200000</v>
      </c>
      <c r="C10" s="13" t="s">
        <v>15</v>
      </c>
      <c r="D10" t="s">
        <v>47</v>
      </c>
      <c r="F10" s="4"/>
      <c r="G10" s="85"/>
    </row>
    <row r="11" spans="1:10" x14ac:dyDescent="0.2">
      <c r="A11">
        <v>330500</v>
      </c>
      <c r="B11" s="96">
        <v>200000</v>
      </c>
      <c r="C11" s="13" t="s">
        <v>15</v>
      </c>
      <c r="D11" t="s">
        <v>212</v>
      </c>
      <c r="F11" s="4"/>
      <c r="G11" s="85"/>
    </row>
    <row r="12" spans="1:10" x14ac:dyDescent="0.2">
      <c r="A12">
        <v>330600</v>
      </c>
      <c r="B12" s="96">
        <v>200000</v>
      </c>
      <c r="C12" s="13" t="s">
        <v>15</v>
      </c>
      <c r="D12" t="s">
        <v>213</v>
      </c>
      <c r="F12" s="4"/>
      <c r="G12" s="85"/>
    </row>
    <row r="13" spans="1:10" x14ac:dyDescent="0.2">
      <c r="A13">
        <v>130400</v>
      </c>
      <c r="B13" s="96">
        <v>100000</v>
      </c>
      <c r="C13" s="13" t="s">
        <v>12</v>
      </c>
      <c r="D13" s="1" t="s">
        <v>81</v>
      </c>
      <c r="F13" s="4"/>
      <c r="G13" s="85"/>
    </row>
    <row r="14" spans="1:10" x14ac:dyDescent="0.2">
      <c r="A14">
        <v>130500</v>
      </c>
      <c r="B14" s="96">
        <v>100000</v>
      </c>
      <c r="C14" s="13" t="s">
        <v>12</v>
      </c>
      <c r="D14" t="s">
        <v>82</v>
      </c>
      <c r="F14" s="4"/>
      <c r="G14" s="85"/>
    </row>
    <row r="15" spans="1:10" x14ac:dyDescent="0.2">
      <c r="A15">
        <v>130600</v>
      </c>
      <c r="B15" s="96">
        <v>100000</v>
      </c>
      <c r="C15" s="13" t="s">
        <v>12</v>
      </c>
      <c r="D15" t="s">
        <v>83</v>
      </c>
      <c r="F15" s="4"/>
      <c r="G15" s="85"/>
    </row>
    <row r="16" spans="1:10" x14ac:dyDescent="0.2">
      <c r="A16">
        <v>130700</v>
      </c>
      <c r="B16" s="96">
        <v>100000</v>
      </c>
      <c r="C16" s="13" t="s">
        <v>12</v>
      </c>
      <c r="D16" t="s">
        <v>84</v>
      </c>
      <c r="F16" s="4"/>
      <c r="G16" s="85"/>
    </row>
    <row r="17" spans="1:7" x14ac:dyDescent="0.2">
      <c r="A17">
        <v>130720</v>
      </c>
      <c r="B17" s="96">
        <v>100000</v>
      </c>
      <c r="C17" s="13" t="s">
        <v>12</v>
      </c>
      <c r="D17" t="s">
        <v>214</v>
      </c>
      <c r="F17" s="4"/>
      <c r="G17" s="85"/>
    </row>
    <row r="18" spans="1:7" x14ac:dyDescent="0.2">
      <c r="A18">
        <v>130730</v>
      </c>
      <c r="B18" s="96">
        <v>100000</v>
      </c>
      <c r="C18" s="13" t="s">
        <v>12</v>
      </c>
      <c r="D18" t="s">
        <v>85</v>
      </c>
      <c r="F18" s="4"/>
      <c r="G18" s="85"/>
    </row>
    <row r="19" spans="1:7" x14ac:dyDescent="0.2">
      <c r="A19">
        <v>130770</v>
      </c>
      <c r="B19" s="96">
        <v>100000</v>
      </c>
      <c r="C19" s="13" t="s">
        <v>12</v>
      </c>
      <c r="D19" t="s">
        <v>215</v>
      </c>
      <c r="F19" s="4"/>
      <c r="G19" s="85"/>
    </row>
    <row r="20" spans="1:7" x14ac:dyDescent="0.2">
      <c r="A20">
        <v>130780</v>
      </c>
      <c r="B20" s="96">
        <v>100000</v>
      </c>
      <c r="C20" s="13" t="s">
        <v>12</v>
      </c>
      <c r="D20" t="s">
        <v>86</v>
      </c>
      <c r="F20" s="4"/>
      <c r="G20" s="85"/>
    </row>
    <row r="21" spans="1:7" x14ac:dyDescent="0.2">
      <c r="A21">
        <v>130840</v>
      </c>
      <c r="B21" s="96">
        <v>100000</v>
      </c>
      <c r="C21" s="13" t="s">
        <v>12</v>
      </c>
      <c r="D21" t="s">
        <v>216</v>
      </c>
      <c r="F21" s="4"/>
      <c r="G21" s="85"/>
    </row>
    <row r="22" spans="1:7" x14ac:dyDescent="0.2">
      <c r="A22">
        <v>130850</v>
      </c>
      <c r="B22" s="96">
        <v>100000</v>
      </c>
      <c r="C22" s="13" t="s">
        <v>12</v>
      </c>
      <c r="D22" s="1" t="s">
        <v>87</v>
      </c>
      <c r="F22" s="4"/>
      <c r="G22" s="85"/>
    </row>
    <row r="23" spans="1:7" x14ac:dyDescent="0.2">
      <c r="A23">
        <v>130151</v>
      </c>
      <c r="B23" s="96">
        <v>100000</v>
      </c>
      <c r="C23" s="13" t="s">
        <v>13</v>
      </c>
      <c r="D23" t="s">
        <v>89</v>
      </c>
      <c r="F23" s="4"/>
      <c r="G23" s="85"/>
    </row>
    <row r="24" spans="1:7" x14ac:dyDescent="0.2">
      <c r="A24">
        <v>130160</v>
      </c>
      <c r="B24" s="96">
        <v>100000</v>
      </c>
      <c r="C24" s="13" t="s">
        <v>13</v>
      </c>
      <c r="D24" t="s">
        <v>90</v>
      </c>
      <c r="F24" s="4"/>
      <c r="G24" s="85"/>
    </row>
    <row r="25" spans="1:7" x14ac:dyDescent="0.2">
      <c r="A25">
        <v>130300</v>
      </c>
      <c r="B25" s="96">
        <v>100000</v>
      </c>
      <c r="C25" s="13" t="s">
        <v>13</v>
      </c>
      <c r="D25" t="s">
        <v>217</v>
      </c>
      <c r="F25" s="4"/>
      <c r="G25" s="85"/>
    </row>
    <row r="26" spans="1:7" x14ac:dyDescent="0.2">
      <c r="A26">
        <v>130740</v>
      </c>
      <c r="B26" s="96">
        <v>100000</v>
      </c>
      <c r="C26" s="13" t="s">
        <v>13</v>
      </c>
      <c r="D26" s="1" t="s">
        <v>91</v>
      </c>
      <c r="F26" s="4"/>
      <c r="G26" s="85"/>
    </row>
    <row r="27" spans="1:7" x14ac:dyDescent="0.2">
      <c r="A27">
        <v>130750</v>
      </c>
      <c r="B27" s="96">
        <v>100000</v>
      </c>
      <c r="C27" s="13" t="s">
        <v>13</v>
      </c>
      <c r="D27" s="1" t="s">
        <v>92</v>
      </c>
      <c r="F27" s="4"/>
      <c r="G27" s="85"/>
    </row>
    <row r="28" spans="1:7" x14ac:dyDescent="0.2">
      <c r="A28">
        <v>130800</v>
      </c>
      <c r="B28" s="96">
        <v>100000</v>
      </c>
      <c r="C28" s="13" t="s">
        <v>13</v>
      </c>
      <c r="D28" t="s">
        <v>93</v>
      </c>
      <c r="F28" s="4"/>
      <c r="G28" s="85"/>
    </row>
    <row r="29" spans="1:7" x14ac:dyDescent="0.2">
      <c r="A29">
        <v>130790</v>
      </c>
      <c r="B29" s="96">
        <v>100000</v>
      </c>
      <c r="C29" s="13" t="s">
        <v>13</v>
      </c>
      <c r="D29" t="s">
        <v>195</v>
      </c>
      <c r="F29" s="4"/>
    </row>
    <row r="30" spans="1:7" x14ac:dyDescent="0.2">
      <c r="A30">
        <v>160300</v>
      </c>
      <c r="B30" s="96">
        <v>100000</v>
      </c>
      <c r="C30" s="13" t="s">
        <v>9</v>
      </c>
      <c r="D30" t="s">
        <v>73</v>
      </c>
      <c r="F30" s="4"/>
      <c r="G30" s="85"/>
    </row>
    <row r="31" spans="1:7" x14ac:dyDescent="0.2">
      <c r="A31">
        <v>160200</v>
      </c>
      <c r="B31" s="96">
        <v>100000</v>
      </c>
      <c r="C31" s="13" t="s">
        <v>9</v>
      </c>
      <c r="D31" t="s">
        <v>72</v>
      </c>
      <c r="F31" s="4"/>
      <c r="G31" s="85"/>
    </row>
    <row r="32" spans="1:7" x14ac:dyDescent="0.2">
      <c r="A32">
        <v>160500</v>
      </c>
      <c r="B32" s="96">
        <v>100000</v>
      </c>
      <c r="C32" s="13" t="s">
        <v>9</v>
      </c>
      <c r="D32" t="s">
        <v>74</v>
      </c>
      <c r="F32" s="4"/>
      <c r="G32" s="85"/>
    </row>
    <row r="33" spans="1:7" x14ac:dyDescent="0.2">
      <c r="A33">
        <v>160100</v>
      </c>
      <c r="B33" s="96">
        <v>100000</v>
      </c>
      <c r="C33" s="13" t="s">
        <v>8</v>
      </c>
      <c r="D33" t="s">
        <v>105</v>
      </c>
      <c r="F33" s="4"/>
      <c r="G33" s="85"/>
    </row>
    <row r="34" spans="1:7" x14ac:dyDescent="0.2">
      <c r="A34">
        <v>160101</v>
      </c>
      <c r="B34" s="96">
        <v>100000</v>
      </c>
      <c r="C34" s="13" t="s">
        <v>8</v>
      </c>
      <c r="D34" s="1" t="s">
        <v>218</v>
      </c>
      <c r="F34" s="4"/>
      <c r="G34" s="85"/>
    </row>
    <row r="35" spans="1:7" x14ac:dyDescent="0.2">
      <c r="A35">
        <v>160104</v>
      </c>
      <c r="B35" s="96">
        <v>100000</v>
      </c>
      <c r="C35" s="13" t="s">
        <v>8</v>
      </c>
      <c r="D35" t="s">
        <v>219</v>
      </c>
      <c r="F35" s="4"/>
      <c r="G35" s="85"/>
    </row>
    <row r="36" spans="1:7" x14ac:dyDescent="0.2">
      <c r="A36">
        <v>160504</v>
      </c>
      <c r="B36" s="96">
        <v>100000</v>
      </c>
      <c r="C36" s="13" t="s">
        <v>8</v>
      </c>
      <c r="D36" t="s">
        <v>107</v>
      </c>
      <c r="F36" s="4"/>
      <c r="G36" s="85"/>
    </row>
    <row r="37" spans="1:7" x14ac:dyDescent="0.2">
      <c r="A37">
        <v>160700</v>
      </c>
      <c r="B37" s="96">
        <v>100000</v>
      </c>
      <c r="C37" s="13" t="s">
        <v>8</v>
      </c>
      <c r="D37" t="s">
        <v>106</v>
      </c>
      <c r="F37" s="4"/>
      <c r="G37" s="85"/>
    </row>
    <row r="38" spans="1:7" x14ac:dyDescent="0.2">
      <c r="A38">
        <v>130200</v>
      </c>
      <c r="B38" s="96">
        <v>100000</v>
      </c>
      <c r="C38" s="13" t="s">
        <v>9</v>
      </c>
      <c r="D38" t="s">
        <v>63</v>
      </c>
      <c r="F38" s="4"/>
      <c r="G38" s="85"/>
    </row>
    <row r="39" spans="1:7" x14ac:dyDescent="0.2">
      <c r="A39">
        <v>131000</v>
      </c>
      <c r="B39" s="96">
        <v>100000</v>
      </c>
      <c r="C39" s="13" t="s">
        <v>9</v>
      </c>
      <c r="D39" t="s">
        <v>65</v>
      </c>
      <c r="F39" s="4"/>
      <c r="G39" s="85"/>
    </row>
    <row r="40" spans="1:7" x14ac:dyDescent="0.2">
      <c r="A40">
        <v>131110</v>
      </c>
      <c r="B40" s="96">
        <v>100000</v>
      </c>
      <c r="C40" s="13" t="s">
        <v>9</v>
      </c>
      <c r="D40" t="s">
        <v>66</v>
      </c>
      <c r="F40" s="4"/>
      <c r="G40" s="85"/>
    </row>
    <row r="41" spans="1:7" x14ac:dyDescent="0.2">
      <c r="A41">
        <v>132000</v>
      </c>
      <c r="B41" s="96">
        <v>100000</v>
      </c>
      <c r="C41" s="13" t="s">
        <v>9</v>
      </c>
      <c r="D41" s="1" t="s">
        <v>67</v>
      </c>
      <c r="F41" s="4"/>
      <c r="G41" s="85"/>
    </row>
    <row r="42" spans="1:7" x14ac:dyDescent="0.2">
      <c r="A42">
        <v>130210</v>
      </c>
      <c r="B42" s="96">
        <v>100000</v>
      </c>
      <c r="C42" s="13" t="s">
        <v>9</v>
      </c>
      <c r="D42" t="s">
        <v>64</v>
      </c>
      <c r="F42" s="4"/>
      <c r="G42" s="85"/>
    </row>
    <row r="43" spans="1:7" x14ac:dyDescent="0.2">
      <c r="A43">
        <v>132400</v>
      </c>
      <c r="B43" s="96">
        <v>100000</v>
      </c>
      <c r="C43" s="13" t="s">
        <v>9</v>
      </c>
      <c r="D43" t="s">
        <v>181</v>
      </c>
      <c r="F43" s="4"/>
      <c r="G43" s="85"/>
    </row>
    <row r="44" spans="1:7" x14ac:dyDescent="0.2">
      <c r="A44">
        <v>121000</v>
      </c>
      <c r="B44" s="96">
        <v>100000</v>
      </c>
      <c r="C44" s="13" t="s">
        <v>9</v>
      </c>
      <c r="D44" t="s">
        <v>50</v>
      </c>
      <c r="F44" s="4"/>
      <c r="G44" s="85"/>
    </row>
    <row r="45" spans="1:7" x14ac:dyDescent="0.2">
      <c r="A45">
        <v>120400</v>
      </c>
      <c r="B45" s="96">
        <v>100000</v>
      </c>
      <c r="C45" s="13" t="s">
        <v>9</v>
      </c>
      <c r="D45" t="s">
        <v>49</v>
      </c>
      <c r="F45" s="4"/>
      <c r="G45" s="85"/>
    </row>
    <row r="46" spans="1:7" x14ac:dyDescent="0.2">
      <c r="A46">
        <v>122000</v>
      </c>
      <c r="B46" s="96">
        <v>100000</v>
      </c>
      <c r="C46" s="13" t="s">
        <v>9</v>
      </c>
      <c r="D46" t="s">
        <v>51</v>
      </c>
      <c r="F46" s="4"/>
      <c r="G46" s="85"/>
    </row>
    <row r="47" spans="1:7" x14ac:dyDescent="0.2">
      <c r="A47">
        <v>123000</v>
      </c>
      <c r="B47" s="96">
        <v>100000</v>
      </c>
      <c r="C47" s="13" t="s">
        <v>9</v>
      </c>
      <c r="D47" s="1" t="s">
        <v>52</v>
      </c>
      <c r="F47" s="4"/>
      <c r="G47" s="85"/>
    </row>
    <row r="48" spans="1:7" x14ac:dyDescent="0.2">
      <c r="A48">
        <v>124000</v>
      </c>
      <c r="B48" s="96">
        <v>100000</v>
      </c>
      <c r="C48" s="13" t="s">
        <v>9</v>
      </c>
      <c r="D48" s="1" t="s">
        <v>53</v>
      </c>
      <c r="F48" s="4"/>
      <c r="G48" s="85"/>
    </row>
    <row r="49" spans="1:7" x14ac:dyDescent="0.2">
      <c r="A49">
        <v>125100</v>
      </c>
      <c r="B49" s="96">
        <v>100000</v>
      </c>
      <c r="C49" s="13" t="s">
        <v>9</v>
      </c>
      <c r="D49" s="1" t="s">
        <v>54</v>
      </c>
      <c r="F49" s="4"/>
      <c r="G49" s="85"/>
    </row>
    <row r="50" spans="1:7" x14ac:dyDescent="0.2">
      <c r="A50">
        <v>125200</v>
      </c>
      <c r="B50" s="96">
        <v>100000</v>
      </c>
      <c r="C50" s="13" t="s">
        <v>9</v>
      </c>
      <c r="D50" t="s">
        <v>55</v>
      </c>
      <c r="F50" s="4"/>
      <c r="G50" s="85"/>
    </row>
    <row r="51" spans="1:7" x14ac:dyDescent="0.2">
      <c r="A51">
        <v>125400</v>
      </c>
      <c r="B51" s="96">
        <v>100000</v>
      </c>
      <c r="C51" s="13" t="s">
        <v>9</v>
      </c>
      <c r="D51" t="s">
        <v>56</v>
      </c>
      <c r="F51" s="4"/>
      <c r="G51" s="85"/>
    </row>
    <row r="52" spans="1:7" x14ac:dyDescent="0.2">
      <c r="A52">
        <v>125500</v>
      </c>
      <c r="B52" s="96">
        <v>100000</v>
      </c>
      <c r="C52" s="13" t="s">
        <v>9</v>
      </c>
      <c r="D52" t="s">
        <v>57</v>
      </c>
      <c r="F52" s="4"/>
      <c r="G52" s="85"/>
    </row>
    <row r="53" spans="1:7" x14ac:dyDescent="0.2">
      <c r="A53">
        <v>125600</v>
      </c>
      <c r="B53" s="96">
        <v>100000</v>
      </c>
      <c r="C53" s="13" t="s">
        <v>9</v>
      </c>
      <c r="D53" t="s">
        <v>58</v>
      </c>
      <c r="F53" s="4"/>
      <c r="G53" s="85"/>
    </row>
    <row r="54" spans="1:7" x14ac:dyDescent="0.2">
      <c r="A54">
        <v>125700</v>
      </c>
      <c r="B54" s="96">
        <v>100000</v>
      </c>
      <c r="C54" s="13" t="s">
        <v>9</v>
      </c>
      <c r="D54" s="1" t="s">
        <v>59</v>
      </c>
      <c r="F54" s="4"/>
      <c r="G54" s="85"/>
    </row>
    <row r="55" spans="1:7" x14ac:dyDescent="0.2">
      <c r="A55">
        <v>126000</v>
      </c>
      <c r="B55" s="96">
        <v>100000</v>
      </c>
      <c r="C55" s="13" t="s">
        <v>9</v>
      </c>
      <c r="D55" t="s">
        <v>220</v>
      </c>
      <c r="F55" s="4"/>
      <c r="G55" s="85"/>
    </row>
    <row r="56" spans="1:7" x14ac:dyDescent="0.2">
      <c r="A56">
        <v>127000</v>
      </c>
      <c r="B56" s="96">
        <v>100000</v>
      </c>
      <c r="C56" s="13" t="s">
        <v>9</v>
      </c>
      <c r="D56" t="s">
        <v>60</v>
      </c>
      <c r="F56" s="4"/>
      <c r="G56" s="85"/>
    </row>
    <row r="57" spans="1:7" x14ac:dyDescent="0.2">
      <c r="A57">
        <v>128000</v>
      </c>
      <c r="B57" s="96">
        <v>100000</v>
      </c>
      <c r="C57" s="13" t="s">
        <v>9</v>
      </c>
      <c r="D57" t="s">
        <v>61</v>
      </c>
      <c r="F57" s="4"/>
    </row>
    <row r="58" spans="1:7" x14ac:dyDescent="0.2">
      <c r="A58">
        <v>128100</v>
      </c>
      <c r="B58" s="96">
        <v>100000</v>
      </c>
      <c r="C58" s="13" t="s">
        <v>9</v>
      </c>
      <c r="D58" t="s">
        <v>62</v>
      </c>
      <c r="F58" s="4"/>
      <c r="G58" s="85"/>
    </row>
    <row r="59" spans="1:7" x14ac:dyDescent="0.2">
      <c r="A59">
        <v>170300</v>
      </c>
      <c r="B59" s="96">
        <v>100000</v>
      </c>
      <c r="C59" s="13" t="s">
        <v>9</v>
      </c>
      <c r="D59" t="s">
        <v>76</v>
      </c>
      <c r="F59" s="4"/>
      <c r="G59" s="85"/>
    </row>
    <row r="60" spans="1:7" x14ac:dyDescent="0.2">
      <c r="A60">
        <v>140200</v>
      </c>
      <c r="B60" s="96">
        <v>100000</v>
      </c>
      <c r="C60" s="13" t="s">
        <v>9</v>
      </c>
      <c r="D60" t="s">
        <v>68</v>
      </c>
      <c r="F60" s="4"/>
      <c r="G60" s="85"/>
    </row>
    <row r="61" spans="1:7" x14ac:dyDescent="0.2">
      <c r="A61">
        <v>140400</v>
      </c>
      <c r="B61" s="96">
        <v>100000</v>
      </c>
      <c r="C61" s="13" t="s">
        <v>9</v>
      </c>
      <c r="D61" s="1" t="s">
        <v>69</v>
      </c>
      <c r="F61" s="4"/>
      <c r="G61" s="85"/>
    </row>
    <row r="62" spans="1:7" x14ac:dyDescent="0.2">
      <c r="A62">
        <v>150200</v>
      </c>
      <c r="B62" s="96">
        <v>100000</v>
      </c>
      <c r="C62" s="13" t="s">
        <v>9</v>
      </c>
      <c r="D62" t="s">
        <v>70</v>
      </c>
      <c r="F62" s="4"/>
      <c r="G62" s="85"/>
    </row>
    <row r="63" spans="1:7" x14ac:dyDescent="0.2">
      <c r="A63">
        <v>150300</v>
      </c>
      <c r="B63" s="96">
        <v>100000</v>
      </c>
      <c r="C63" s="13" t="s">
        <v>9</v>
      </c>
      <c r="D63" t="s">
        <v>208</v>
      </c>
      <c r="F63" s="4"/>
      <c r="G63" s="85"/>
    </row>
    <row r="64" spans="1:7" x14ac:dyDescent="0.2">
      <c r="A64">
        <v>150510</v>
      </c>
      <c r="B64" s="96">
        <v>100000</v>
      </c>
      <c r="C64" s="13" t="s">
        <v>9</v>
      </c>
      <c r="D64" t="s">
        <v>182</v>
      </c>
      <c r="F64" s="4"/>
      <c r="G64" s="85"/>
    </row>
    <row r="65" spans="1:7" x14ac:dyDescent="0.2">
      <c r="A65">
        <v>150600</v>
      </c>
      <c r="B65" s="96">
        <v>100000</v>
      </c>
      <c r="C65" s="13" t="s">
        <v>9</v>
      </c>
      <c r="D65" t="s">
        <v>71</v>
      </c>
      <c r="F65" s="4"/>
      <c r="G65" s="85"/>
    </row>
    <row r="66" spans="1:7" x14ac:dyDescent="0.2">
      <c r="A66">
        <v>150700</v>
      </c>
      <c r="B66" s="96">
        <v>100000</v>
      </c>
      <c r="C66" s="13" t="s">
        <v>9</v>
      </c>
      <c r="D66" t="s">
        <v>194</v>
      </c>
      <c r="F66" s="4"/>
      <c r="G66" s="85"/>
    </row>
    <row r="67" spans="1:7" x14ac:dyDescent="0.2">
      <c r="A67">
        <v>170110</v>
      </c>
      <c r="B67" s="96">
        <v>100000</v>
      </c>
      <c r="C67" s="13" t="s">
        <v>9</v>
      </c>
      <c r="D67" t="s">
        <v>75</v>
      </c>
      <c r="F67" s="4"/>
      <c r="G67" s="85"/>
    </row>
    <row r="68" spans="1:7" x14ac:dyDescent="0.2">
      <c r="A68">
        <v>170120</v>
      </c>
      <c r="B68" s="96">
        <v>100000</v>
      </c>
      <c r="C68" s="13" t="s">
        <v>9</v>
      </c>
      <c r="D68" t="s">
        <v>221</v>
      </c>
      <c r="F68" s="4"/>
      <c r="G68" s="85"/>
    </row>
    <row r="69" spans="1:7" x14ac:dyDescent="0.2">
      <c r="A69">
        <v>170600</v>
      </c>
      <c r="B69" s="96">
        <v>100000</v>
      </c>
      <c r="C69" s="13" t="s">
        <v>9</v>
      </c>
      <c r="D69" s="1" t="s">
        <v>222</v>
      </c>
      <c r="F69" s="4"/>
      <c r="G69" s="85"/>
    </row>
    <row r="70" spans="1:7" x14ac:dyDescent="0.2">
      <c r="A70">
        <v>170700</v>
      </c>
      <c r="B70" s="96">
        <v>100000</v>
      </c>
      <c r="C70" s="13" t="s">
        <v>9</v>
      </c>
      <c r="D70" s="1" t="s">
        <v>223</v>
      </c>
      <c r="F70" s="4"/>
      <c r="G70" s="85"/>
    </row>
    <row r="71" spans="1:7" x14ac:dyDescent="0.2">
      <c r="A71">
        <v>170701</v>
      </c>
      <c r="B71" s="96">
        <v>100000</v>
      </c>
      <c r="C71" s="13" t="s">
        <v>9</v>
      </c>
      <c r="D71" s="1" t="s">
        <v>77</v>
      </c>
      <c r="F71" s="4"/>
      <c r="G71" s="85"/>
    </row>
    <row r="72" spans="1:7" x14ac:dyDescent="0.2">
      <c r="A72">
        <v>181110</v>
      </c>
      <c r="B72" s="96">
        <v>100000</v>
      </c>
      <c r="C72" s="13" t="s">
        <v>9</v>
      </c>
      <c r="D72" t="s">
        <v>78</v>
      </c>
      <c r="F72" s="4"/>
      <c r="G72" s="85"/>
    </row>
    <row r="73" spans="1:7" x14ac:dyDescent="0.2">
      <c r="A73">
        <v>190200</v>
      </c>
      <c r="B73" s="96">
        <v>100000</v>
      </c>
      <c r="C73" s="13" t="s">
        <v>9</v>
      </c>
      <c r="D73" t="s">
        <v>79</v>
      </c>
      <c r="F73" s="4"/>
      <c r="G73" s="85"/>
    </row>
    <row r="74" spans="1:7" x14ac:dyDescent="0.2">
      <c r="A74">
        <v>100104</v>
      </c>
      <c r="B74" s="96">
        <v>100000</v>
      </c>
      <c r="C74" s="13" t="s">
        <v>12</v>
      </c>
      <c r="D74" t="s">
        <v>224</v>
      </c>
      <c r="F74" s="4"/>
      <c r="G74" s="85"/>
    </row>
    <row r="75" spans="1:7" x14ac:dyDescent="0.2">
      <c r="A75">
        <v>100114</v>
      </c>
      <c r="B75" s="96">
        <v>100000</v>
      </c>
      <c r="C75" s="13" t="s">
        <v>12</v>
      </c>
      <c r="D75" t="s">
        <v>80</v>
      </c>
      <c r="F75" s="4"/>
      <c r="G75" s="85"/>
    </row>
    <row r="76" spans="1:7" x14ac:dyDescent="0.2">
      <c r="A76">
        <v>251000</v>
      </c>
      <c r="B76" s="96">
        <v>100000</v>
      </c>
      <c r="C76" s="13" t="s">
        <v>13</v>
      </c>
      <c r="D76" t="s">
        <v>94</v>
      </c>
      <c r="F76" s="4"/>
      <c r="G76" s="85"/>
    </row>
    <row r="77" spans="1:7" x14ac:dyDescent="0.2">
      <c r="A77">
        <v>251200</v>
      </c>
      <c r="B77" s="96">
        <v>100000</v>
      </c>
      <c r="C77" s="13" t="s">
        <v>13</v>
      </c>
      <c r="D77" t="s">
        <v>225</v>
      </c>
      <c r="F77" s="4"/>
      <c r="G77" s="85"/>
    </row>
    <row r="78" spans="1:7" x14ac:dyDescent="0.2">
      <c r="A78">
        <v>251300</v>
      </c>
      <c r="B78" s="96">
        <v>100000</v>
      </c>
      <c r="C78" s="13" t="s">
        <v>13</v>
      </c>
      <c r="D78" t="s">
        <v>226</v>
      </c>
      <c r="F78" s="4"/>
      <c r="G78" s="85"/>
    </row>
    <row r="79" spans="1:7" x14ac:dyDescent="0.2">
      <c r="A79">
        <v>251010</v>
      </c>
      <c r="B79" s="96">
        <v>100000</v>
      </c>
      <c r="C79" s="13" t="s">
        <v>13</v>
      </c>
      <c r="D79" t="s">
        <v>88</v>
      </c>
      <c r="F79" s="4"/>
      <c r="G79" s="85"/>
    </row>
    <row r="80" spans="1:7" x14ac:dyDescent="0.2">
      <c r="A80">
        <v>100101</v>
      </c>
      <c r="B80" s="96">
        <v>100000</v>
      </c>
      <c r="C80" s="13" t="s">
        <v>8</v>
      </c>
      <c r="D80" t="s">
        <v>95</v>
      </c>
      <c r="F80" s="4"/>
      <c r="G80" s="85"/>
    </row>
    <row r="81" spans="1:7" x14ac:dyDescent="0.2">
      <c r="A81">
        <v>100130</v>
      </c>
      <c r="B81" s="96">
        <v>100000</v>
      </c>
      <c r="C81" s="13" t="s">
        <v>8</v>
      </c>
      <c r="D81" t="s">
        <v>96</v>
      </c>
      <c r="F81" s="4"/>
      <c r="G81" s="85"/>
    </row>
    <row r="82" spans="1:7" x14ac:dyDescent="0.2">
      <c r="A82">
        <v>100200</v>
      </c>
      <c r="B82" s="96">
        <v>100000</v>
      </c>
      <c r="C82" s="13" t="s">
        <v>8</v>
      </c>
      <c r="D82" s="1" t="s">
        <v>227</v>
      </c>
      <c r="F82" s="4"/>
      <c r="G82" s="85"/>
    </row>
    <row r="83" spans="1:7" x14ac:dyDescent="0.2">
      <c r="A83">
        <v>105000</v>
      </c>
      <c r="B83" s="96">
        <v>100000</v>
      </c>
      <c r="C83" s="13" t="s">
        <v>8</v>
      </c>
      <c r="D83" t="s">
        <v>114</v>
      </c>
      <c r="F83" s="4"/>
      <c r="G83" s="85"/>
    </row>
    <row r="84" spans="1:7" x14ac:dyDescent="0.2">
      <c r="A84">
        <v>110100</v>
      </c>
      <c r="B84" s="96">
        <v>100000</v>
      </c>
      <c r="C84" s="13" t="s">
        <v>8</v>
      </c>
      <c r="D84" s="1" t="s">
        <v>97</v>
      </c>
      <c r="F84" s="4"/>
      <c r="G84" s="85"/>
    </row>
    <row r="85" spans="1:7" x14ac:dyDescent="0.2">
      <c r="A85">
        <v>110104</v>
      </c>
      <c r="B85" s="96">
        <v>100000</v>
      </c>
      <c r="C85" s="13" t="s">
        <v>8</v>
      </c>
      <c r="D85" t="s">
        <v>98</v>
      </c>
      <c r="F85" s="4"/>
      <c r="G85" s="85"/>
    </row>
    <row r="86" spans="1:7" x14ac:dyDescent="0.2">
      <c r="A86">
        <v>110200</v>
      </c>
      <c r="B86" s="96">
        <v>100000</v>
      </c>
      <c r="C86" s="13" t="s">
        <v>8</v>
      </c>
      <c r="D86" t="s">
        <v>228</v>
      </c>
      <c r="F86" s="4"/>
      <c r="G86" s="85"/>
    </row>
    <row r="87" spans="1:7" x14ac:dyDescent="0.2">
      <c r="A87">
        <v>120100</v>
      </c>
      <c r="B87" s="96">
        <v>100000</v>
      </c>
      <c r="C87" s="13" t="s">
        <v>8</v>
      </c>
      <c r="D87" t="s">
        <v>99</v>
      </c>
      <c r="F87" s="4"/>
      <c r="G87" s="85"/>
    </row>
    <row r="88" spans="1:7" x14ac:dyDescent="0.2">
      <c r="A88">
        <v>120300</v>
      </c>
      <c r="B88" s="96">
        <v>100000</v>
      </c>
      <c r="C88" s="13" t="s">
        <v>8</v>
      </c>
      <c r="D88" t="s">
        <v>184</v>
      </c>
      <c r="F88" s="4"/>
      <c r="G88" s="85"/>
    </row>
    <row r="89" spans="1:7" x14ac:dyDescent="0.2">
      <c r="A89">
        <v>120600</v>
      </c>
      <c r="B89" s="96">
        <v>100000</v>
      </c>
      <c r="C89" s="13" t="s">
        <v>8</v>
      </c>
      <c r="D89" t="s">
        <v>229</v>
      </c>
      <c r="F89" s="4"/>
      <c r="G89" s="85"/>
    </row>
    <row r="90" spans="1:7" x14ac:dyDescent="0.2">
      <c r="A90">
        <v>129000</v>
      </c>
      <c r="B90" s="96">
        <v>100000</v>
      </c>
      <c r="C90" s="13" t="s">
        <v>8</v>
      </c>
      <c r="D90" t="s">
        <v>230</v>
      </c>
      <c r="F90" s="4"/>
      <c r="G90" s="85"/>
    </row>
    <row r="91" spans="1:7" x14ac:dyDescent="0.2">
      <c r="A91">
        <v>130100</v>
      </c>
      <c r="B91" s="96">
        <v>100000</v>
      </c>
      <c r="C91" s="13" t="s">
        <v>8</v>
      </c>
      <c r="D91" t="s">
        <v>100</v>
      </c>
      <c r="F91" s="4"/>
      <c r="G91" s="85"/>
    </row>
    <row r="92" spans="1:7" x14ac:dyDescent="0.2">
      <c r="A92">
        <v>130110</v>
      </c>
      <c r="B92" s="96">
        <v>100000</v>
      </c>
      <c r="C92" s="13" t="s">
        <v>8</v>
      </c>
      <c r="D92" t="s">
        <v>101</v>
      </c>
      <c r="F92" s="4"/>
      <c r="G92" s="85"/>
    </row>
    <row r="93" spans="1:7" x14ac:dyDescent="0.2">
      <c r="A93">
        <v>140100</v>
      </c>
      <c r="B93" s="96">
        <v>100000</v>
      </c>
      <c r="C93" s="13" t="s">
        <v>8</v>
      </c>
      <c r="D93" s="1" t="s">
        <v>102</v>
      </c>
      <c r="F93" s="4"/>
      <c r="G93" s="85"/>
    </row>
    <row r="94" spans="1:7" x14ac:dyDescent="0.2">
      <c r="A94">
        <v>150100</v>
      </c>
      <c r="B94" s="96">
        <v>100000</v>
      </c>
      <c r="C94" s="13" t="s">
        <v>8</v>
      </c>
      <c r="D94" t="s">
        <v>103</v>
      </c>
      <c r="F94" s="4"/>
      <c r="G94" s="85"/>
    </row>
    <row r="95" spans="1:7" x14ac:dyDescent="0.2">
      <c r="A95">
        <v>150601</v>
      </c>
      <c r="B95" s="96">
        <v>100000</v>
      </c>
      <c r="C95" s="13" t="s">
        <v>8</v>
      </c>
      <c r="D95" t="s">
        <v>104</v>
      </c>
      <c r="F95" s="4"/>
      <c r="G95" s="85"/>
    </row>
    <row r="96" spans="1:7" x14ac:dyDescent="0.2">
      <c r="A96">
        <v>170100</v>
      </c>
      <c r="B96" s="96">
        <v>100000</v>
      </c>
      <c r="C96" s="13" t="s">
        <v>8</v>
      </c>
      <c r="D96" t="s">
        <v>231</v>
      </c>
      <c r="F96" s="4"/>
      <c r="G96" s="85"/>
    </row>
    <row r="97" spans="1:7" x14ac:dyDescent="0.2">
      <c r="A97">
        <v>170400</v>
      </c>
      <c r="B97" s="96">
        <v>100000</v>
      </c>
      <c r="C97" s="13" t="s">
        <v>8</v>
      </c>
      <c r="D97" t="s">
        <v>108</v>
      </c>
      <c r="F97" s="4"/>
      <c r="G97" s="85"/>
    </row>
    <row r="98" spans="1:7" x14ac:dyDescent="0.2">
      <c r="A98">
        <v>170410</v>
      </c>
      <c r="B98" s="96">
        <v>100000</v>
      </c>
      <c r="C98" s="13" t="s">
        <v>8</v>
      </c>
      <c r="D98" s="1" t="s">
        <v>183</v>
      </c>
      <c r="F98" s="4"/>
      <c r="G98" s="85"/>
    </row>
    <row r="99" spans="1:7" x14ac:dyDescent="0.2">
      <c r="A99">
        <v>170420</v>
      </c>
      <c r="B99" s="96">
        <v>100000</v>
      </c>
      <c r="C99" s="13" t="s">
        <v>8</v>
      </c>
      <c r="D99" t="s">
        <v>109</v>
      </c>
      <c r="F99" s="4"/>
      <c r="G99" s="85"/>
    </row>
    <row r="100" spans="1:7" x14ac:dyDescent="0.2">
      <c r="A100">
        <v>170430</v>
      </c>
      <c r="B100" s="96">
        <v>100000</v>
      </c>
      <c r="C100" s="13" t="s">
        <v>8</v>
      </c>
      <c r="D100" t="s">
        <v>110</v>
      </c>
      <c r="F100" s="4"/>
      <c r="G100" s="85"/>
    </row>
    <row r="101" spans="1:7" x14ac:dyDescent="0.2">
      <c r="A101">
        <v>171000</v>
      </c>
      <c r="B101" s="96">
        <v>100000</v>
      </c>
      <c r="C101" s="13" t="s">
        <v>8</v>
      </c>
      <c r="D101" t="s">
        <v>232</v>
      </c>
      <c r="F101" s="4"/>
      <c r="G101" s="85"/>
    </row>
    <row r="102" spans="1:7" x14ac:dyDescent="0.2">
      <c r="A102">
        <v>171100</v>
      </c>
      <c r="B102" s="96">
        <v>100000</v>
      </c>
      <c r="C102" s="13" t="s">
        <v>8</v>
      </c>
      <c r="D102" t="s">
        <v>111</v>
      </c>
      <c r="F102" s="4"/>
      <c r="G102" s="85"/>
    </row>
    <row r="103" spans="1:7" x14ac:dyDescent="0.2">
      <c r="A103">
        <v>190100</v>
      </c>
      <c r="B103" s="96">
        <v>100000</v>
      </c>
      <c r="C103" s="13" t="s">
        <v>8</v>
      </c>
      <c r="D103" t="s">
        <v>112</v>
      </c>
      <c r="F103" s="4"/>
      <c r="G103" s="85"/>
    </row>
    <row r="104" spans="1:7" x14ac:dyDescent="0.2">
      <c r="A104">
        <v>110110</v>
      </c>
      <c r="B104" s="96">
        <v>100000</v>
      </c>
      <c r="C104" s="13" t="s">
        <v>8</v>
      </c>
      <c r="D104" t="s">
        <v>113</v>
      </c>
      <c r="F104" s="4"/>
      <c r="G104" s="85"/>
    </row>
    <row r="105" spans="1:7" x14ac:dyDescent="0.2">
      <c r="A105">
        <v>110101</v>
      </c>
      <c r="B105" s="96">
        <v>100000</v>
      </c>
      <c r="C105" s="13" t="s">
        <v>10</v>
      </c>
      <c r="D105" t="s">
        <v>48</v>
      </c>
      <c r="F105" s="4"/>
      <c r="G105" s="85"/>
    </row>
    <row r="106" spans="1:7" x14ac:dyDescent="0.2">
      <c r="A106">
        <v>170200</v>
      </c>
      <c r="B106" s="96">
        <v>100000</v>
      </c>
      <c r="C106" s="13" t="s">
        <v>10</v>
      </c>
      <c r="D106" s="1" t="s">
        <v>116</v>
      </c>
      <c r="F106" s="4"/>
      <c r="G106" s="85"/>
    </row>
    <row r="107" spans="1:7" x14ac:dyDescent="0.2">
      <c r="A107">
        <v>170800</v>
      </c>
      <c r="B107" s="96">
        <v>100000</v>
      </c>
      <c r="C107" s="13" t="s">
        <v>10</v>
      </c>
      <c r="D107" t="s">
        <v>117</v>
      </c>
      <c r="F107" s="4"/>
      <c r="G107" s="85"/>
    </row>
    <row r="108" spans="1:7" x14ac:dyDescent="0.2">
      <c r="A108">
        <v>195000</v>
      </c>
      <c r="B108" s="96">
        <v>100000</v>
      </c>
      <c r="C108" s="13" t="s">
        <v>10</v>
      </c>
      <c r="D108" t="s">
        <v>118</v>
      </c>
      <c r="F108" s="4"/>
      <c r="G108" s="85"/>
    </row>
    <row r="109" spans="1:7" x14ac:dyDescent="0.2">
      <c r="A109">
        <v>197000</v>
      </c>
      <c r="B109" s="96">
        <v>100000</v>
      </c>
      <c r="C109" s="13" t="s">
        <v>10</v>
      </c>
      <c r="D109" t="s">
        <v>119</v>
      </c>
      <c r="F109" s="4"/>
      <c r="G109" s="85"/>
    </row>
    <row r="110" spans="1:7" x14ac:dyDescent="0.2">
      <c r="A110">
        <v>230000</v>
      </c>
      <c r="B110" s="96">
        <v>100000</v>
      </c>
      <c r="C110" s="13" t="s">
        <v>10</v>
      </c>
      <c r="D110" t="s">
        <v>120</v>
      </c>
      <c r="F110" s="4"/>
      <c r="G110" s="85"/>
    </row>
    <row r="111" spans="1:7" x14ac:dyDescent="0.2">
      <c r="A111">
        <v>302000</v>
      </c>
      <c r="B111" s="96">
        <v>100000</v>
      </c>
      <c r="C111" s="13" t="s">
        <v>10</v>
      </c>
      <c r="D111" t="s">
        <v>139</v>
      </c>
      <c r="F111" s="4"/>
      <c r="G111" s="85"/>
    </row>
    <row r="112" spans="1:7" x14ac:dyDescent="0.2">
      <c r="A112">
        <v>100109</v>
      </c>
      <c r="B112" s="96">
        <v>100000</v>
      </c>
      <c r="C112" s="13" t="s">
        <v>10</v>
      </c>
      <c r="D112" t="s">
        <v>115</v>
      </c>
      <c r="F112" s="4"/>
      <c r="G112" s="85"/>
    </row>
    <row r="113" spans="1:7" x14ac:dyDescent="0.2">
      <c r="A113">
        <v>100120</v>
      </c>
      <c r="B113" s="96">
        <v>100000</v>
      </c>
      <c r="C113" s="13" t="s">
        <v>10</v>
      </c>
      <c r="D113" t="s">
        <v>233</v>
      </c>
      <c r="F113" s="4"/>
      <c r="G113" s="85"/>
    </row>
    <row r="114" spans="1:7" x14ac:dyDescent="0.2">
      <c r="A114">
        <v>400200</v>
      </c>
      <c r="B114" s="96">
        <v>100000</v>
      </c>
      <c r="C114" s="13" t="s">
        <v>10</v>
      </c>
      <c r="D114" t="s">
        <v>198</v>
      </c>
      <c r="F114" s="4"/>
      <c r="G114" s="85"/>
    </row>
    <row r="115" spans="1:7" x14ac:dyDescent="0.2">
      <c r="A115">
        <v>410000</v>
      </c>
      <c r="B115" s="96">
        <v>100000</v>
      </c>
      <c r="C115" s="13" t="s">
        <v>10</v>
      </c>
      <c r="D115" s="1" t="s">
        <v>186</v>
      </c>
      <c r="F115" s="4"/>
      <c r="G115" s="85"/>
    </row>
    <row r="116" spans="1:7" x14ac:dyDescent="0.2">
      <c r="A116">
        <v>400300</v>
      </c>
      <c r="B116" s="96">
        <v>100000</v>
      </c>
      <c r="C116" s="13" t="s">
        <v>10</v>
      </c>
      <c r="D116" s="1" t="s">
        <v>196</v>
      </c>
      <c r="F116" s="4"/>
      <c r="G116" s="85"/>
    </row>
    <row r="117" spans="1:7" x14ac:dyDescent="0.2">
      <c r="A117">
        <v>400400</v>
      </c>
      <c r="B117" s="96">
        <v>100000</v>
      </c>
      <c r="C117" s="13" t="s">
        <v>10</v>
      </c>
      <c r="D117" t="s">
        <v>197</v>
      </c>
      <c r="F117" s="4"/>
      <c r="G117" s="85"/>
    </row>
    <row r="118" spans="1:7" x14ac:dyDescent="0.2">
      <c r="A118">
        <v>420100</v>
      </c>
      <c r="B118" s="96">
        <v>100000</v>
      </c>
      <c r="C118" s="13" t="s">
        <v>10</v>
      </c>
      <c r="D118" t="s">
        <v>187</v>
      </c>
      <c r="F118" s="4"/>
    </row>
    <row r="119" spans="1:7" x14ac:dyDescent="0.2">
      <c r="A119">
        <v>420200</v>
      </c>
      <c r="B119" s="96">
        <v>100000</v>
      </c>
      <c r="C119" s="13" t="s">
        <v>10</v>
      </c>
      <c r="D119" t="s">
        <v>141</v>
      </c>
      <c r="F119" s="4"/>
      <c r="G119" s="85"/>
    </row>
    <row r="120" spans="1:7" x14ac:dyDescent="0.2">
      <c r="A120">
        <v>420300</v>
      </c>
      <c r="B120" s="96">
        <v>100000</v>
      </c>
      <c r="C120" s="13" t="s">
        <v>10</v>
      </c>
      <c r="D120" t="s">
        <v>234</v>
      </c>
      <c r="F120" s="4"/>
    </row>
    <row r="121" spans="1:7" x14ac:dyDescent="0.2">
      <c r="A121">
        <v>320100</v>
      </c>
      <c r="B121" s="96">
        <v>100000</v>
      </c>
      <c r="C121" s="13" t="s">
        <v>10</v>
      </c>
      <c r="D121" t="s">
        <v>121</v>
      </c>
      <c r="F121" s="4"/>
    </row>
    <row r="122" spans="1:7" x14ac:dyDescent="0.2">
      <c r="A122">
        <v>320110</v>
      </c>
      <c r="B122" s="96">
        <v>100000</v>
      </c>
      <c r="C122" s="13" t="s">
        <v>10</v>
      </c>
      <c r="D122" t="s">
        <v>185</v>
      </c>
      <c r="F122" s="4"/>
    </row>
    <row r="123" spans="1:7" x14ac:dyDescent="0.2">
      <c r="A123">
        <v>320200</v>
      </c>
      <c r="B123" s="96">
        <v>100000</v>
      </c>
      <c r="C123" s="13" t="s">
        <v>10</v>
      </c>
      <c r="D123" s="1" t="s">
        <v>122</v>
      </c>
      <c r="F123" s="4"/>
      <c r="G123" s="85"/>
    </row>
    <row r="124" spans="1:7" x14ac:dyDescent="0.2">
      <c r="A124">
        <v>320300</v>
      </c>
      <c r="B124" s="96">
        <v>100000</v>
      </c>
      <c r="C124" s="13" t="s">
        <v>10</v>
      </c>
      <c r="D124" s="1" t="s">
        <v>123</v>
      </c>
      <c r="F124" s="4"/>
      <c r="G124" s="85"/>
    </row>
    <row r="125" spans="1:7" x14ac:dyDescent="0.2">
      <c r="A125">
        <v>320400</v>
      </c>
      <c r="B125" s="96">
        <v>100000</v>
      </c>
      <c r="C125" s="13" t="s">
        <v>10</v>
      </c>
      <c r="D125" s="1" t="s">
        <v>124</v>
      </c>
      <c r="F125" s="4"/>
      <c r="G125" s="85"/>
    </row>
    <row r="126" spans="1:7" x14ac:dyDescent="0.2">
      <c r="A126">
        <v>320500</v>
      </c>
      <c r="B126" s="96">
        <v>100000</v>
      </c>
      <c r="C126" s="13" t="s">
        <v>10</v>
      </c>
      <c r="D126" t="s">
        <v>125</v>
      </c>
      <c r="F126" s="4"/>
      <c r="G126" s="85"/>
    </row>
    <row r="127" spans="1:7" x14ac:dyDescent="0.2">
      <c r="A127">
        <v>320600</v>
      </c>
      <c r="B127" s="96">
        <v>100000</v>
      </c>
      <c r="C127" s="13" t="s">
        <v>10</v>
      </c>
      <c r="D127" t="s">
        <v>126</v>
      </c>
      <c r="F127" s="4"/>
      <c r="G127" s="85"/>
    </row>
    <row r="128" spans="1:7" x14ac:dyDescent="0.2">
      <c r="A128">
        <v>320700</v>
      </c>
      <c r="B128" s="96">
        <v>100000</v>
      </c>
      <c r="C128" s="13" t="s">
        <v>10</v>
      </c>
      <c r="D128" s="1" t="s">
        <v>127</v>
      </c>
      <c r="F128" s="4"/>
      <c r="G128" s="85"/>
    </row>
    <row r="129" spans="1:7" x14ac:dyDescent="0.2">
      <c r="A129">
        <v>320800</v>
      </c>
      <c r="B129" s="96">
        <v>100000</v>
      </c>
      <c r="C129" s="13" t="s">
        <v>10</v>
      </c>
      <c r="D129" t="s">
        <v>128</v>
      </c>
      <c r="F129" s="4"/>
      <c r="G129" s="85"/>
    </row>
    <row r="130" spans="1:7" x14ac:dyDescent="0.2">
      <c r="A130">
        <v>320900</v>
      </c>
      <c r="B130" s="96">
        <v>100000</v>
      </c>
      <c r="C130" s="13" t="s">
        <v>10</v>
      </c>
      <c r="D130" t="s">
        <v>235</v>
      </c>
      <c r="F130" s="4"/>
      <c r="G130" s="85"/>
    </row>
    <row r="131" spans="1:7" x14ac:dyDescent="0.2">
      <c r="A131">
        <v>321000</v>
      </c>
      <c r="B131" s="96">
        <v>100000</v>
      </c>
      <c r="C131" s="13" t="s">
        <v>10</v>
      </c>
      <c r="D131" t="s">
        <v>129</v>
      </c>
      <c r="F131" s="4"/>
    </row>
    <row r="132" spans="1:7" x14ac:dyDescent="0.2">
      <c r="A132">
        <v>321100</v>
      </c>
      <c r="B132" s="96">
        <v>100000</v>
      </c>
      <c r="C132" s="13" t="s">
        <v>10</v>
      </c>
      <c r="D132" t="s">
        <v>130</v>
      </c>
      <c r="F132" s="4"/>
      <c r="G132" s="85"/>
    </row>
    <row r="133" spans="1:7" x14ac:dyDescent="0.2">
      <c r="A133">
        <v>321200</v>
      </c>
      <c r="B133" s="96">
        <v>100000</v>
      </c>
      <c r="C133" s="13" t="s">
        <v>10</v>
      </c>
      <c r="D133" t="s">
        <v>131</v>
      </c>
      <c r="F133" s="4"/>
    </row>
    <row r="134" spans="1:7" x14ac:dyDescent="0.2">
      <c r="A134">
        <v>321300</v>
      </c>
      <c r="B134" s="96">
        <v>100000</v>
      </c>
      <c r="C134" s="13" t="s">
        <v>10</v>
      </c>
      <c r="D134" t="s">
        <v>132</v>
      </c>
      <c r="F134" s="4"/>
      <c r="G134" s="85"/>
    </row>
    <row r="135" spans="1:7" x14ac:dyDescent="0.2">
      <c r="A135">
        <v>321500</v>
      </c>
      <c r="B135" s="96">
        <v>100000</v>
      </c>
      <c r="C135" s="13" t="s">
        <v>10</v>
      </c>
      <c r="D135" s="1" t="s">
        <v>133</v>
      </c>
      <c r="F135" s="4"/>
      <c r="G135" s="85"/>
    </row>
    <row r="136" spans="1:7" x14ac:dyDescent="0.2">
      <c r="A136">
        <v>321600</v>
      </c>
      <c r="B136" s="96">
        <v>100000</v>
      </c>
      <c r="C136" s="13" t="s">
        <v>10</v>
      </c>
      <c r="D136" t="s">
        <v>134</v>
      </c>
      <c r="F136" s="4"/>
      <c r="G136" s="85"/>
    </row>
    <row r="137" spans="1:7" x14ac:dyDescent="0.2">
      <c r="A137">
        <v>321700</v>
      </c>
      <c r="B137" s="96">
        <v>100000</v>
      </c>
      <c r="C137" s="13" t="s">
        <v>10</v>
      </c>
      <c r="D137" t="s">
        <v>135</v>
      </c>
      <c r="F137" s="4"/>
      <c r="G137" s="85"/>
    </row>
    <row r="138" spans="1:7" x14ac:dyDescent="0.2">
      <c r="A138">
        <v>321800</v>
      </c>
      <c r="B138" s="96">
        <v>100000</v>
      </c>
      <c r="C138" s="13" t="s">
        <v>10</v>
      </c>
      <c r="D138" t="s">
        <v>136</v>
      </c>
      <c r="F138" s="4"/>
      <c r="G138" s="85"/>
    </row>
    <row r="139" spans="1:7" x14ac:dyDescent="0.2">
      <c r="A139">
        <v>321900</v>
      </c>
      <c r="B139" s="96">
        <v>100000</v>
      </c>
      <c r="C139" s="13" t="s">
        <v>10</v>
      </c>
      <c r="D139" t="s">
        <v>236</v>
      </c>
      <c r="F139" s="4"/>
      <c r="G139" s="85"/>
    </row>
    <row r="140" spans="1:7" x14ac:dyDescent="0.2">
      <c r="A140">
        <v>322100</v>
      </c>
      <c r="B140" s="96">
        <v>100000</v>
      </c>
      <c r="C140" s="13" t="s">
        <v>10</v>
      </c>
      <c r="D140" t="s">
        <v>137</v>
      </c>
      <c r="F140" s="4"/>
      <c r="G140" s="85"/>
    </row>
    <row r="141" spans="1:7" x14ac:dyDescent="0.2">
      <c r="A141">
        <v>322000</v>
      </c>
      <c r="B141" s="96">
        <v>100000</v>
      </c>
      <c r="C141" s="13" t="s">
        <v>10</v>
      </c>
      <c r="D141" t="s">
        <v>201</v>
      </c>
      <c r="F141" s="4"/>
      <c r="G141" s="85"/>
    </row>
    <row r="142" spans="1:7" x14ac:dyDescent="0.2">
      <c r="A142">
        <v>322200</v>
      </c>
      <c r="B142" s="96">
        <v>100000</v>
      </c>
      <c r="C142" s="13" t="s">
        <v>10</v>
      </c>
      <c r="D142" t="s">
        <v>199</v>
      </c>
      <c r="F142" s="4"/>
      <c r="G142" s="85"/>
    </row>
    <row r="143" spans="1:7" x14ac:dyDescent="0.2">
      <c r="A143">
        <v>322300</v>
      </c>
      <c r="B143" s="96">
        <v>100000</v>
      </c>
      <c r="C143" s="13" t="s">
        <v>10</v>
      </c>
      <c r="D143" t="s">
        <v>138</v>
      </c>
      <c r="F143" s="4"/>
      <c r="G143" s="85"/>
    </row>
    <row r="144" spans="1:7" x14ac:dyDescent="0.2">
      <c r="A144">
        <v>420102</v>
      </c>
      <c r="B144" s="96">
        <v>100000</v>
      </c>
      <c r="C144" s="13" t="s">
        <v>10</v>
      </c>
      <c r="D144" t="s">
        <v>140</v>
      </c>
      <c r="F144" s="4"/>
      <c r="G144" s="85"/>
    </row>
    <row r="145" spans="1:7" x14ac:dyDescent="0.2">
      <c r="A145">
        <v>411000</v>
      </c>
      <c r="B145" s="96">
        <v>100000</v>
      </c>
      <c r="C145" s="13" t="s">
        <v>10</v>
      </c>
      <c r="D145" s="1" t="s">
        <v>209</v>
      </c>
      <c r="F145" s="4"/>
      <c r="G145" s="85"/>
    </row>
    <row r="146" spans="1:7" x14ac:dyDescent="0.2">
      <c r="A146">
        <v>100100</v>
      </c>
      <c r="B146" s="96">
        <v>100000</v>
      </c>
      <c r="C146" s="13" t="s">
        <v>11</v>
      </c>
      <c r="D146" t="s">
        <v>158</v>
      </c>
      <c r="F146" s="4"/>
      <c r="G146" s="85"/>
    </row>
    <row r="147" spans="1:7" x14ac:dyDescent="0.2">
      <c r="A147">
        <v>100111</v>
      </c>
      <c r="B147" s="96">
        <v>100000</v>
      </c>
      <c r="C147" s="13" t="s">
        <v>11</v>
      </c>
      <c r="D147" t="s">
        <v>237</v>
      </c>
      <c r="F147" s="4"/>
      <c r="G147" s="85"/>
    </row>
    <row r="148" spans="1:7" x14ac:dyDescent="0.2">
      <c r="A148">
        <v>101100</v>
      </c>
      <c r="B148" s="96">
        <v>100000</v>
      </c>
      <c r="C148" s="13" t="s">
        <v>11</v>
      </c>
      <c r="D148" t="s">
        <v>238</v>
      </c>
      <c r="F148" s="4"/>
      <c r="G148" s="85"/>
    </row>
    <row r="149" spans="1:7" x14ac:dyDescent="0.2">
      <c r="A149">
        <v>101101</v>
      </c>
      <c r="B149" s="96">
        <v>100000</v>
      </c>
      <c r="C149" s="13" t="s">
        <v>11</v>
      </c>
      <c r="D149" t="s">
        <v>210</v>
      </c>
      <c r="F149" s="4"/>
      <c r="G149" s="85"/>
    </row>
    <row r="150" spans="1:7" x14ac:dyDescent="0.2">
      <c r="A150">
        <v>100102</v>
      </c>
      <c r="B150" s="96">
        <v>100000</v>
      </c>
      <c r="C150" s="13" t="s">
        <v>11</v>
      </c>
      <c r="D150" t="s">
        <v>159</v>
      </c>
      <c r="F150" s="4"/>
      <c r="G150" s="85"/>
    </row>
    <row r="151" spans="1:7" x14ac:dyDescent="0.2">
      <c r="A151">
        <v>101300</v>
      </c>
      <c r="B151" s="96">
        <v>100000</v>
      </c>
      <c r="C151" s="13" t="s">
        <v>11</v>
      </c>
      <c r="D151" t="s">
        <v>161</v>
      </c>
      <c r="F151" s="4"/>
    </row>
    <row r="152" spans="1:7" x14ac:dyDescent="0.2">
      <c r="A152">
        <v>101400</v>
      </c>
      <c r="B152" s="96">
        <v>100000</v>
      </c>
      <c r="C152" s="13" t="s">
        <v>11</v>
      </c>
      <c r="D152" t="s">
        <v>179</v>
      </c>
      <c r="F152" s="4"/>
    </row>
    <row r="153" spans="1:7" x14ac:dyDescent="0.2">
      <c r="A153">
        <v>100140</v>
      </c>
      <c r="B153" s="96">
        <v>100000</v>
      </c>
      <c r="C153" s="13" t="s">
        <v>11</v>
      </c>
      <c r="D153" t="s">
        <v>160</v>
      </c>
      <c r="F153" s="4"/>
      <c r="G153" s="85"/>
    </row>
    <row r="154" spans="1:7" x14ac:dyDescent="0.2">
      <c r="A154">
        <v>110102</v>
      </c>
      <c r="B154" s="96">
        <v>100000</v>
      </c>
      <c r="C154" s="13" t="s">
        <v>11</v>
      </c>
      <c r="D154" s="1" t="s">
        <v>143</v>
      </c>
      <c r="F154" s="4"/>
      <c r="G154" s="85"/>
    </row>
    <row r="155" spans="1:7" x14ac:dyDescent="0.2">
      <c r="A155">
        <v>110108</v>
      </c>
      <c r="B155" s="96">
        <v>100000</v>
      </c>
      <c r="C155" s="13" t="s">
        <v>11</v>
      </c>
      <c r="D155" t="s">
        <v>239</v>
      </c>
      <c r="F155" s="4"/>
      <c r="G155" s="85"/>
    </row>
    <row r="156" spans="1:7" x14ac:dyDescent="0.2">
      <c r="A156">
        <v>110109</v>
      </c>
      <c r="B156" s="96">
        <v>100000</v>
      </c>
      <c r="C156" s="13" t="s">
        <v>11</v>
      </c>
      <c r="D156" t="s">
        <v>240</v>
      </c>
      <c r="F156" s="4"/>
      <c r="G156" s="85"/>
    </row>
    <row r="157" spans="1:7" x14ac:dyDescent="0.2">
      <c r="A157">
        <v>196000</v>
      </c>
      <c r="B157" s="96">
        <v>100000</v>
      </c>
      <c r="C157" s="13" t="s">
        <v>11</v>
      </c>
      <c r="D157" t="s">
        <v>142</v>
      </c>
      <c r="F157" s="4"/>
    </row>
    <row r="158" spans="1:7" x14ac:dyDescent="0.2">
      <c r="A158">
        <v>198000</v>
      </c>
      <c r="B158" s="96">
        <v>100000</v>
      </c>
      <c r="C158" s="13" t="s">
        <v>11</v>
      </c>
      <c r="D158" t="s">
        <v>162</v>
      </c>
      <c r="F158" s="4"/>
    </row>
    <row r="159" spans="1:7" x14ac:dyDescent="0.2">
      <c r="A159">
        <v>198100</v>
      </c>
      <c r="B159" s="96">
        <v>100000</v>
      </c>
      <c r="C159" s="13" t="s">
        <v>11</v>
      </c>
      <c r="D159" t="s">
        <v>163</v>
      </c>
      <c r="F159" s="4"/>
    </row>
    <row r="160" spans="1:7" x14ac:dyDescent="0.2">
      <c r="A160">
        <v>198200</v>
      </c>
      <c r="B160" s="96">
        <v>100000</v>
      </c>
      <c r="C160" s="13" t="s">
        <v>11</v>
      </c>
      <c r="D160" t="s">
        <v>144</v>
      </c>
      <c r="F160" s="4"/>
      <c r="G160" s="85"/>
    </row>
    <row r="161" spans="1:7" x14ac:dyDescent="0.2">
      <c r="A161">
        <v>200100</v>
      </c>
      <c r="B161" s="96">
        <v>100000</v>
      </c>
      <c r="C161" s="13" t="s">
        <v>11</v>
      </c>
      <c r="D161" t="s">
        <v>155</v>
      </c>
      <c r="F161" s="4"/>
      <c r="G161" s="85"/>
    </row>
    <row r="162" spans="1:7" x14ac:dyDescent="0.2">
      <c r="A162">
        <v>201000</v>
      </c>
      <c r="B162" s="96">
        <v>100000</v>
      </c>
      <c r="C162" s="13" t="s">
        <v>11</v>
      </c>
      <c r="D162" t="s">
        <v>241</v>
      </c>
      <c r="F162" s="4"/>
      <c r="G162" s="85"/>
    </row>
    <row r="163" spans="1:7" x14ac:dyDescent="0.2">
      <c r="A163">
        <v>210000</v>
      </c>
      <c r="B163" s="96">
        <v>100000</v>
      </c>
      <c r="C163" s="13" t="s">
        <v>11</v>
      </c>
      <c r="D163" t="s">
        <v>156</v>
      </c>
      <c r="F163" s="4"/>
      <c r="G163" s="85"/>
    </row>
    <row r="164" spans="1:7" x14ac:dyDescent="0.2">
      <c r="A164">
        <v>220000</v>
      </c>
      <c r="B164" s="96">
        <v>100000</v>
      </c>
      <c r="C164" s="13" t="s">
        <v>11</v>
      </c>
      <c r="D164" t="s">
        <v>164</v>
      </c>
      <c r="F164" s="4"/>
      <c r="G164" s="85"/>
    </row>
    <row r="165" spans="1:7" x14ac:dyDescent="0.2">
      <c r="A165">
        <v>240000</v>
      </c>
      <c r="B165" s="96">
        <v>100000</v>
      </c>
      <c r="C165" s="13" t="s">
        <v>11</v>
      </c>
      <c r="D165" s="1" t="s">
        <v>157</v>
      </c>
      <c r="F165" s="4"/>
      <c r="G165" s="85"/>
    </row>
    <row r="166" spans="1:7" x14ac:dyDescent="0.2">
      <c r="A166">
        <v>300100</v>
      </c>
      <c r="B166" s="96">
        <v>100000</v>
      </c>
      <c r="C166" s="13" t="s">
        <v>11</v>
      </c>
      <c r="D166" t="s">
        <v>145</v>
      </c>
      <c r="F166" s="4"/>
      <c r="G166" s="85"/>
    </row>
    <row r="167" spans="1:7" x14ac:dyDescent="0.2">
      <c r="A167">
        <v>300110</v>
      </c>
      <c r="B167" s="96">
        <v>100000</v>
      </c>
      <c r="C167" s="13" t="s">
        <v>11</v>
      </c>
      <c r="D167" s="1" t="s">
        <v>146</v>
      </c>
      <c r="F167" s="4"/>
      <c r="G167" s="85"/>
    </row>
    <row r="168" spans="1:7" x14ac:dyDescent="0.2">
      <c r="A168">
        <v>300200</v>
      </c>
      <c r="B168" s="96">
        <v>100000</v>
      </c>
      <c r="C168" s="13" t="s">
        <v>11</v>
      </c>
      <c r="D168" t="s">
        <v>192</v>
      </c>
      <c r="F168" s="4"/>
      <c r="G168" s="85"/>
    </row>
    <row r="169" spans="1:7" x14ac:dyDescent="0.2">
      <c r="A169">
        <v>300210</v>
      </c>
      <c r="B169" s="96">
        <v>100000</v>
      </c>
      <c r="C169" s="13" t="s">
        <v>11</v>
      </c>
      <c r="D169" t="s">
        <v>193</v>
      </c>
      <c r="F169" s="4"/>
      <c r="G169" s="85"/>
    </row>
    <row r="170" spans="1:7" x14ac:dyDescent="0.2">
      <c r="A170">
        <v>301000</v>
      </c>
      <c r="B170" s="96">
        <v>100000</v>
      </c>
      <c r="C170" s="13" t="s">
        <v>11</v>
      </c>
      <c r="D170" t="s">
        <v>147</v>
      </c>
      <c r="F170" s="4"/>
      <c r="G170" s="85"/>
    </row>
    <row r="171" spans="1:7" x14ac:dyDescent="0.2">
      <c r="A171">
        <v>303000</v>
      </c>
      <c r="B171" s="96">
        <v>100000</v>
      </c>
      <c r="C171" s="13" t="s">
        <v>11</v>
      </c>
      <c r="D171" t="s">
        <v>188</v>
      </c>
      <c r="F171" s="4"/>
      <c r="G171" s="85"/>
    </row>
    <row r="172" spans="1:7" x14ac:dyDescent="0.2">
      <c r="A172">
        <v>303100</v>
      </c>
      <c r="B172" s="96">
        <v>100000</v>
      </c>
      <c r="C172" s="13" t="s">
        <v>11</v>
      </c>
      <c r="D172" t="s">
        <v>165</v>
      </c>
      <c r="F172" s="4"/>
      <c r="G172" s="85"/>
    </row>
    <row r="173" spans="1:7" x14ac:dyDescent="0.2">
      <c r="A173">
        <v>304000</v>
      </c>
      <c r="B173" s="96">
        <v>100000</v>
      </c>
      <c r="C173" s="13" t="s">
        <v>11</v>
      </c>
      <c r="D173" t="s">
        <v>148</v>
      </c>
      <c r="F173" s="4"/>
      <c r="G173" s="85"/>
    </row>
    <row r="174" spans="1:7" x14ac:dyDescent="0.2">
      <c r="A174">
        <v>304100</v>
      </c>
      <c r="B174" s="96">
        <v>100000</v>
      </c>
      <c r="C174" s="13" t="s">
        <v>11</v>
      </c>
      <c r="D174" t="s">
        <v>242</v>
      </c>
      <c r="F174" s="4"/>
      <c r="G174" s="85"/>
    </row>
    <row r="175" spans="1:7" x14ac:dyDescent="0.2">
      <c r="A175">
        <v>304101</v>
      </c>
      <c r="B175" s="96">
        <v>100000</v>
      </c>
      <c r="C175" s="13" t="s">
        <v>11</v>
      </c>
      <c r="D175" t="s">
        <v>190</v>
      </c>
      <c r="F175" s="4"/>
      <c r="G175" s="85"/>
    </row>
    <row r="176" spans="1:7" x14ac:dyDescent="0.2">
      <c r="A176">
        <v>304102</v>
      </c>
      <c r="B176" s="96">
        <v>100000</v>
      </c>
      <c r="C176" s="13" t="s">
        <v>11</v>
      </c>
      <c r="D176" t="s">
        <v>191</v>
      </c>
      <c r="F176" s="4"/>
      <c r="G176" s="85"/>
    </row>
    <row r="177" spans="1:10" x14ac:dyDescent="0.2">
      <c r="A177">
        <v>305000</v>
      </c>
      <c r="B177" s="96">
        <v>100000</v>
      </c>
      <c r="C177" s="13" t="s">
        <v>11</v>
      </c>
      <c r="D177" t="s">
        <v>149</v>
      </c>
      <c r="F177" s="4"/>
      <c r="G177" s="85"/>
    </row>
    <row r="178" spans="1:10" x14ac:dyDescent="0.2">
      <c r="A178">
        <v>305100</v>
      </c>
      <c r="B178" s="96">
        <v>100000</v>
      </c>
      <c r="C178" s="13" t="s">
        <v>11</v>
      </c>
      <c r="D178" t="s">
        <v>150</v>
      </c>
      <c r="F178" s="4"/>
      <c r="G178" s="85"/>
    </row>
    <row r="179" spans="1:10" x14ac:dyDescent="0.2">
      <c r="A179">
        <v>306000</v>
      </c>
      <c r="B179" s="96">
        <v>100000</v>
      </c>
      <c r="C179" s="13" t="s">
        <v>11</v>
      </c>
      <c r="D179" s="1" t="s">
        <v>151</v>
      </c>
      <c r="F179" s="4"/>
      <c r="G179" s="85"/>
    </row>
    <row r="180" spans="1:10" x14ac:dyDescent="0.2">
      <c r="A180">
        <v>307000</v>
      </c>
      <c r="B180" s="96">
        <v>100000</v>
      </c>
      <c r="C180" s="13" t="s">
        <v>11</v>
      </c>
      <c r="D180" t="s">
        <v>152</v>
      </c>
      <c r="F180" s="4"/>
      <c r="G180" s="85"/>
    </row>
    <row r="181" spans="1:10" x14ac:dyDescent="0.2">
      <c r="A181">
        <v>308000</v>
      </c>
      <c r="B181" s="96">
        <v>100000</v>
      </c>
      <c r="C181" s="13" t="s">
        <v>11</v>
      </c>
      <c r="D181" t="s">
        <v>153</v>
      </c>
      <c r="F181" s="4"/>
      <c r="G181" s="85"/>
    </row>
    <row r="182" spans="1:10" x14ac:dyDescent="0.2">
      <c r="A182">
        <v>309100</v>
      </c>
      <c r="B182" s="96">
        <v>100000</v>
      </c>
      <c r="C182" s="13" t="s">
        <v>11</v>
      </c>
      <c r="D182" t="s">
        <v>154</v>
      </c>
      <c r="E182" s="4"/>
      <c r="F182" s="4"/>
      <c r="G182" s="85"/>
      <c r="H182" s="4"/>
      <c r="I182" s="4"/>
      <c r="J182" s="4"/>
    </row>
    <row r="183" spans="1:10" x14ac:dyDescent="0.2">
      <c r="A183">
        <v>400100</v>
      </c>
      <c r="B183" s="96">
        <v>100000</v>
      </c>
      <c r="C183" s="13" t="s">
        <v>11</v>
      </c>
      <c r="D183" t="s">
        <v>189</v>
      </c>
      <c r="F183" s="4"/>
      <c r="G183" s="85"/>
    </row>
    <row r="184" spans="1:10" x14ac:dyDescent="0.2">
      <c r="A184">
        <v>310100</v>
      </c>
      <c r="B184" s="96">
        <v>100000</v>
      </c>
      <c r="C184" s="13" t="s">
        <v>14</v>
      </c>
      <c r="D184" t="s">
        <v>166</v>
      </c>
      <c r="F184" s="4"/>
      <c r="G184" s="85"/>
    </row>
    <row r="185" spans="1:10" x14ac:dyDescent="0.2">
      <c r="A185">
        <v>310200</v>
      </c>
      <c r="B185" s="96">
        <v>100000</v>
      </c>
      <c r="C185" s="13" t="s">
        <v>14</v>
      </c>
      <c r="D185" t="s">
        <v>167</v>
      </c>
      <c r="F185" s="4"/>
      <c r="G185" s="85"/>
    </row>
    <row r="186" spans="1:10" x14ac:dyDescent="0.2">
      <c r="A186">
        <v>310300</v>
      </c>
      <c r="B186" s="96">
        <v>100000</v>
      </c>
      <c r="C186" s="13" t="s">
        <v>14</v>
      </c>
      <c r="D186" t="s">
        <v>168</v>
      </c>
      <c r="F186" s="4"/>
      <c r="G186" s="85"/>
    </row>
    <row r="187" spans="1:10" x14ac:dyDescent="0.2">
      <c r="A187">
        <v>310400</v>
      </c>
      <c r="B187" s="96">
        <v>100000</v>
      </c>
      <c r="C187" s="13" t="s">
        <v>14</v>
      </c>
      <c r="D187" t="s">
        <v>169</v>
      </c>
      <c r="F187" s="4"/>
    </row>
    <row r="188" spans="1:10" x14ac:dyDescent="0.2">
      <c r="A188">
        <v>310500</v>
      </c>
      <c r="B188" s="96">
        <v>100000</v>
      </c>
      <c r="C188" s="13" t="s">
        <v>14</v>
      </c>
      <c r="D188" s="1" t="s">
        <v>176</v>
      </c>
      <c r="F188" s="4"/>
      <c r="G188" s="85"/>
    </row>
    <row r="189" spans="1:10" x14ac:dyDescent="0.2">
      <c r="A189">
        <v>310600</v>
      </c>
      <c r="B189" s="96">
        <v>100000</v>
      </c>
      <c r="C189" s="13" t="s">
        <v>14</v>
      </c>
      <c r="D189" t="s">
        <v>170</v>
      </c>
      <c r="F189" s="4"/>
      <c r="G189" s="85"/>
    </row>
    <row r="190" spans="1:10" x14ac:dyDescent="0.2">
      <c r="A190">
        <v>310700</v>
      </c>
      <c r="B190" s="96">
        <v>100000</v>
      </c>
      <c r="C190" s="13" t="s">
        <v>14</v>
      </c>
      <c r="D190" t="s">
        <v>171</v>
      </c>
      <c r="F190" s="4"/>
      <c r="G190" s="85"/>
    </row>
    <row r="191" spans="1:10" x14ac:dyDescent="0.2">
      <c r="A191">
        <v>310800</v>
      </c>
      <c r="B191">
        <v>100000</v>
      </c>
      <c r="C191" t="s">
        <v>14</v>
      </c>
      <c r="D191" t="s">
        <v>172</v>
      </c>
    </row>
    <row r="192" spans="1:10" x14ac:dyDescent="0.2">
      <c r="A192">
        <v>311000</v>
      </c>
      <c r="B192">
        <v>100000</v>
      </c>
      <c r="C192" t="s">
        <v>14</v>
      </c>
      <c r="D192" t="s">
        <v>173</v>
      </c>
    </row>
    <row r="193" spans="1:4" x14ac:dyDescent="0.2">
      <c r="A193">
        <v>312000</v>
      </c>
      <c r="B193">
        <v>100000</v>
      </c>
      <c r="C193" t="s">
        <v>14</v>
      </c>
      <c r="D193" t="s">
        <v>174</v>
      </c>
    </row>
    <row r="194" spans="1:4" x14ac:dyDescent="0.2">
      <c r="A194">
        <v>313000</v>
      </c>
      <c r="B194">
        <v>100000</v>
      </c>
      <c r="C194" t="s">
        <v>14</v>
      </c>
      <c r="D194" t="s">
        <v>175</v>
      </c>
    </row>
    <row r="195" spans="1:4" x14ac:dyDescent="0.2">
      <c r="A195">
        <v>501000</v>
      </c>
      <c r="B195">
        <v>100000</v>
      </c>
      <c r="C195" t="s">
        <v>16</v>
      </c>
      <c r="D195" t="s">
        <v>177</v>
      </c>
    </row>
    <row r="196" spans="1:4" x14ac:dyDescent="0.2">
      <c r="A196">
        <v>511100</v>
      </c>
      <c r="B196">
        <v>100000</v>
      </c>
      <c r="C196" t="s">
        <v>16</v>
      </c>
      <c r="D196" t="s">
        <v>178</v>
      </c>
    </row>
  </sheetData>
  <sortState xmlns:xlrd2="http://schemas.microsoft.com/office/spreadsheetml/2017/richdata2" ref="A2:J187">
    <sortCondition ref="B2:B187"/>
    <sortCondition ref="C2:C187"/>
  </sortState>
  <phoneticPr fontId="0" type="noConversion"/>
  <pageMargins left="0.5" right="0.5" top="0.4" bottom="0.35" header="0.25" footer="0.35"/>
  <pageSetup scale="90" orientation="portrait" r:id="rId1"/>
  <headerFooter alignWithMargins="0">
    <oddHeader>&amp;L1/5/09&amp;R&amp;P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J53"/>
  <sheetViews>
    <sheetView showGridLines="0" tabSelected="1" workbookViewId="0">
      <selection activeCell="B12" sqref="B12"/>
    </sheetView>
  </sheetViews>
  <sheetFormatPr defaultColWidth="9.140625" defaultRowHeight="12.75" x14ac:dyDescent="0.2"/>
  <cols>
    <col min="1" max="1" width="0.85546875" customWidth="1"/>
    <col min="2" max="2" width="9.140625" style="13"/>
    <col min="3" max="3" width="42.140625" customWidth="1"/>
    <col min="4" max="4" width="9.140625" style="13" hidden="1" customWidth="1"/>
    <col min="5" max="5" width="1.7109375" style="13" hidden="1" customWidth="1"/>
    <col min="6" max="6" width="9" style="13" customWidth="1"/>
    <col min="7" max="7" width="15" style="13" customWidth="1"/>
    <col min="8" max="8" width="6.140625" style="13" customWidth="1"/>
    <col min="9" max="9" width="10.5703125" style="16" customWidth="1"/>
    <col min="10" max="10" width="7.42578125" style="16" bestFit="1" customWidth="1"/>
  </cols>
  <sheetData>
    <row r="1" spans="2:10" ht="4.5" customHeight="1" x14ac:dyDescent="0.2">
      <c r="B1" s="29"/>
      <c r="C1" s="30"/>
      <c r="D1" s="29"/>
      <c r="E1" s="29"/>
      <c r="F1" s="29"/>
      <c r="G1" s="29"/>
      <c r="H1" s="29"/>
      <c r="I1" s="31"/>
      <c r="J1" s="31"/>
    </row>
    <row r="2" spans="2:10" x14ac:dyDescent="0.2">
      <c r="B2" s="114" t="s">
        <v>17</v>
      </c>
      <c r="C2" s="114"/>
      <c r="D2" s="114"/>
      <c r="E2" s="114"/>
      <c r="F2" s="114"/>
      <c r="G2" s="114"/>
      <c r="H2" s="114"/>
      <c r="I2" s="114"/>
      <c r="J2" s="114"/>
    </row>
    <row r="3" spans="2:10" x14ac:dyDescent="0.2">
      <c r="B3" s="28" t="s">
        <v>23</v>
      </c>
      <c r="C3" s="28"/>
      <c r="D3" s="28"/>
      <c r="E3" s="28"/>
      <c r="F3" s="28"/>
      <c r="G3" s="28"/>
      <c r="H3" s="28"/>
      <c r="I3" s="28"/>
      <c r="J3" s="28"/>
    </row>
    <row r="4" spans="2:10" ht="15.75" x14ac:dyDescent="0.25">
      <c r="B4" s="115" t="s">
        <v>26</v>
      </c>
      <c r="C4" s="115"/>
      <c r="D4" s="115"/>
      <c r="E4" s="115"/>
      <c r="F4" s="115"/>
      <c r="G4" s="115"/>
      <c r="H4" s="115"/>
      <c r="I4" s="115"/>
      <c r="J4" s="115"/>
    </row>
    <row r="5" spans="2:10" ht="14.65" customHeight="1" x14ac:dyDescent="0.25">
      <c r="B5" s="107" t="s">
        <v>244</v>
      </c>
      <c r="C5" s="86"/>
      <c r="D5" s="86"/>
      <c r="E5" s="86"/>
      <c r="F5" s="86"/>
      <c r="G5" s="86"/>
      <c r="H5" s="86"/>
      <c r="I5" s="86"/>
      <c r="J5" s="86"/>
    </row>
    <row r="6" spans="2:10" ht="13.9" customHeight="1" x14ac:dyDescent="0.25">
      <c r="B6" s="108" t="s">
        <v>248</v>
      </c>
      <c r="C6" s="90"/>
      <c r="D6" s="91"/>
      <c r="E6" s="91"/>
      <c r="F6" s="91"/>
      <c r="G6" s="91"/>
      <c r="H6" s="91"/>
      <c r="I6" s="91"/>
      <c r="J6" s="92"/>
    </row>
    <row r="7" spans="2:10" ht="13.9" customHeight="1" x14ac:dyDescent="0.25">
      <c r="B7" s="109" t="s">
        <v>245</v>
      </c>
      <c r="C7" s="89"/>
      <c r="D7" s="86"/>
      <c r="E7" s="86"/>
      <c r="F7" s="86"/>
      <c r="G7" s="86"/>
      <c r="H7" s="86"/>
      <c r="I7" s="86"/>
      <c r="J7" s="94"/>
    </row>
    <row r="8" spans="2:10" s="68" customFormat="1" ht="13.9" customHeight="1" x14ac:dyDescent="0.2">
      <c r="B8" s="109" t="s">
        <v>246</v>
      </c>
      <c r="C8" s="95"/>
      <c r="D8" s="88"/>
      <c r="E8" s="88"/>
      <c r="F8" s="88"/>
      <c r="G8" s="88"/>
      <c r="H8" s="88"/>
      <c r="I8" s="88"/>
      <c r="J8" s="93"/>
    </row>
    <row r="9" spans="2:10" s="68" customFormat="1" ht="13.9" customHeight="1" x14ac:dyDescent="0.2">
      <c r="B9" s="109" t="s">
        <v>247</v>
      </c>
      <c r="C9" s="95"/>
      <c r="D9" s="88"/>
      <c r="E9" s="88"/>
      <c r="F9" s="88"/>
      <c r="G9" s="88"/>
      <c r="H9" s="88"/>
      <c r="I9" s="88"/>
      <c r="J9" s="87"/>
    </row>
    <row r="10" spans="2:10" s="48" customFormat="1" ht="20.25" x14ac:dyDescent="0.3">
      <c r="B10" s="116" t="s">
        <v>39</v>
      </c>
      <c r="C10" s="117"/>
      <c r="D10" s="117"/>
      <c r="E10" s="117"/>
      <c r="F10" s="117"/>
      <c r="G10" s="117"/>
      <c r="H10" s="117"/>
      <c r="I10" s="117"/>
      <c r="J10" s="118"/>
    </row>
    <row r="11" spans="2:10" s="10" customFormat="1" ht="39" customHeight="1" x14ac:dyDescent="0.2">
      <c r="B11" s="44" t="s">
        <v>249</v>
      </c>
      <c r="C11" s="49" t="s">
        <v>1</v>
      </c>
      <c r="D11" s="50" t="s">
        <v>0</v>
      </c>
      <c r="E11" s="50" t="s">
        <v>22</v>
      </c>
      <c r="F11" s="44" t="s">
        <v>250</v>
      </c>
      <c r="G11" s="51" t="s">
        <v>28</v>
      </c>
      <c r="H11" s="49" t="s">
        <v>18</v>
      </c>
      <c r="I11" s="44" t="s">
        <v>251</v>
      </c>
      <c r="J11" s="52" t="s">
        <v>20</v>
      </c>
    </row>
    <row r="12" spans="2:10" s="11" customFormat="1" ht="15" x14ac:dyDescent="0.25">
      <c r="B12" s="100"/>
      <c r="C12" s="6" t="str">
        <f>IF(ISNA(VLOOKUP(B12,Codes!$A$2:$D$600,4,0)),"",VLOOKUP(B12,Codes!$A$2:$D$600,4,0))</f>
        <v/>
      </c>
      <c r="D12" s="27" t="e">
        <f>VLOOKUP(E12,Codes!A$2:B$600,2,FALSE)</f>
        <v>#N/A</v>
      </c>
      <c r="E12" s="7">
        <f>B12</f>
        <v>0</v>
      </c>
      <c r="F12" s="100"/>
      <c r="G12" s="40" t="e">
        <f>VLOOKUP(F12,Codes!G$2:H$8,2,FALSE)</f>
        <v>#N/A</v>
      </c>
      <c r="H12" s="27" t="e">
        <f>VLOOKUP(E12,Codes!A$2:C$600,3,0)</f>
        <v>#N/A</v>
      </c>
      <c r="I12" s="98"/>
      <c r="J12" s="103" t="s">
        <v>5</v>
      </c>
    </row>
    <row r="13" spans="2:10" s="11" customFormat="1" ht="15" x14ac:dyDescent="0.25">
      <c r="B13" s="100"/>
      <c r="C13" s="6" t="str">
        <f>IF(ISNA(VLOOKUP(B13,Codes!$A$2:$D$600,4,0)),"",VLOOKUP(B13,Codes!$A$2:$D$600,4,0))</f>
        <v/>
      </c>
      <c r="D13" s="27" t="e">
        <f>VLOOKUP(E13,Codes!A$2:B$600,2,FALSE)</f>
        <v>#N/A</v>
      </c>
      <c r="E13" s="9">
        <f>B13</f>
        <v>0</v>
      </c>
      <c r="F13" s="100"/>
      <c r="G13" s="40" t="e">
        <f>VLOOKUP(F13,Codes!G$2:H$8,2,FALSE)</f>
        <v>#N/A</v>
      </c>
      <c r="H13" s="27" t="e">
        <f>VLOOKUP(E13,Codes!A$2:C$600,3,0)</f>
        <v>#N/A</v>
      </c>
      <c r="I13" s="98"/>
      <c r="J13" s="103" t="s">
        <v>5</v>
      </c>
    </row>
    <row r="14" spans="2:10" s="11" customFormat="1" ht="15" x14ac:dyDescent="0.25">
      <c r="B14" s="100"/>
      <c r="C14" s="6" t="str">
        <f>IF(ISNA(VLOOKUP(B14,Codes!$A$2:$D$600,4,0)),"",VLOOKUP(B14,Codes!$A$2:$D$600,4,0))</f>
        <v/>
      </c>
      <c r="D14" s="27" t="e">
        <f>VLOOKUP(E14,Codes!A$2:B$600,2,FALSE)</f>
        <v>#N/A</v>
      </c>
      <c r="E14" s="9">
        <f t="shared" ref="E14" si="0">B14</f>
        <v>0</v>
      </c>
      <c r="F14" s="100"/>
      <c r="G14" s="40" t="e">
        <f>VLOOKUP(F14,Codes!G$2:H$8,2,FALSE)</f>
        <v>#N/A</v>
      </c>
      <c r="H14" s="27" t="e">
        <f>VLOOKUP(E14,Codes!A$2:C$600,3,0)</f>
        <v>#N/A</v>
      </c>
      <c r="I14" s="98"/>
      <c r="J14" s="103" t="s">
        <v>5</v>
      </c>
    </row>
    <row r="15" spans="2:10" s="11" customFormat="1" ht="15" x14ac:dyDescent="0.25">
      <c r="B15" s="100"/>
      <c r="C15" s="6" t="str">
        <f>IF(ISNA(VLOOKUP(B15,Codes!$A$2:$D$600,4,0)),"",VLOOKUP(B15,Codes!$A$2:$D$600,4,0))</f>
        <v/>
      </c>
      <c r="D15" s="27" t="e">
        <f>VLOOKUP(E15,Codes!A$2:B$600,2,FALSE)</f>
        <v>#N/A</v>
      </c>
      <c r="E15" s="9">
        <f t="shared" ref="E15:E19" si="1">B15</f>
        <v>0</v>
      </c>
      <c r="F15" s="100"/>
      <c r="G15" s="40" t="e">
        <f>VLOOKUP(F15,Codes!G$2:H$8,2,FALSE)</f>
        <v>#N/A</v>
      </c>
      <c r="H15" s="27" t="e">
        <f>VLOOKUP(E15,Codes!A$2:C$600,3,0)</f>
        <v>#N/A</v>
      </c>
      <c r="I15" s="98"/>
      <c r="J15" s="103" t="s">
        <v>5</v>
      </c>
    </row>
    <row r="16" spans="2:10" s="11" customFormat="1" ht="15" x14ac:dyDescent="0.25">
      <c r="B16" s="100"/>
      <c r="C16" s="6" t="str">
        <f>IF(ISNA(VLOOKUP(B16,Codes!$A$2:$D$600,4,0)),"",VLOOKUP(B16,Codes!$A$2:$D$600,4,0))</f>
        <v/>
      </c>
      <c r="D16" s="27" t="e">
        <f>VLOOKUP(E16,Codes!A$2:B$600,2,FALSE)</f>
        <v>#N/A</v>
      </c>
      <c r="E16" s="9">
        <f t="shared" si="1"/>
        <v>0</v>
      </c>
      <c r="F16" s="100"/>
      <c r="G16" s="40" t="e">
        <f>VLOOKUP(F16,Codes!G$2:H$8,2,FALSE)</f>
        <v>#N/A</v>
      </c>
      <c r="H16" s="27" t="e">
        <f>VLOOKUP(E16,Codes!A$2:C$600,3,0)</f>
        <v>#N/A</v>
      </c>
      <c r="I16" s="98"/>
      <c r="J16" s="103" t="s">
        <v>5</v>
      </c>
    </row>
    <row r="17" spans="2:10" s="11" customFormat="1" ht="15" x14ac:dyDescent="0.25">
      <c r="B17" s="100"/>
      <c r="C17" s="6" t="str">
        <f>IF(ISNA(VLOOKUP(B17,Codes!$A$2:$D$600,4,0)),"",VLOOKUP(B17,Codes!$A$2:$D$600,4,0))</f>
        <v/>
      </c>
      <c r="D17" s="27" t="e">
        <f>VLOOKUP(E17,Codes!A$2:B$600,2,FALSE)</f>
        <v>#N/A</v>
      </c>
      <c r="E17" s="9">
        <f>B17</f>
        <v>0</v>
      </c>
      <c r="F17" s="100"/>
      <c r="G17" s="40" t="e">
        <f>VLOOKUP(F17,Codes!G$2:H$8,2,FALSE)</f>
        <v>#N/A</v>
      </c>
      <c r="H17" s="27" t="e">
        <f>VLOOKUP(E17,Codes!A$2:C$600,3,0)</f>
        <v>#N/A</v>
      </c>
      <c r="I17" s="98"/>
      <c r="J17" s="103" t="s">
        <v>5</v>
      </c>
    </row>
    <row r="18" spans="2:10" s="11" customFormat="1" ht="15" x14ac:dyDescent="0.25">
      <c r="B18" s="100"/>
      <c r="C18" s="6" t="str">
        <f>IF(ISNA(VLOOKUP(B18,Codes!$A$2:$D$600,4,0)),"",VLOOKUP(B18,Codes!$A$2:$D$600,4,0))</f>
        <v/>
      </c>
      <c r="D18" s="27" t="e">
        <f>VLOOKUP(E18,Codes!A$2:B$600,2,FALSE)</f>
        <v>#N/A</v>
      </c>
      <c r="E18" s="9">
        <f t="shared" si="1"/>
        <v>0</v>
      </c>
      <c r="F18" s="100"/>
      <c r="G18" s="40" t="e">
        <f>VLOOKUP(F18,Codes!G$2:H$8,2,FALSE)</f>
        <v>#N/A</v>
      </c>
      <c r="H18" s="27" t="e">
        <f>VLOOKUP(E18,Codes!A$2:C$600,3,0)</f>
        <v>#N/A</v>
      </c>
      <c r="I18" s="98"/>
      <c r="J18" s="103" t="s">
        <v>5</v>
      </c>
    </row>
    <row r="19" spans="2:10" s="11" customFormat="1" ht="15" x14ac:dyDescent="0.25">
      <c r="B19" s="100"/>
      <c r="C19" s="104" t="str">
        <f>IF(ISNA(VLOOKUP(B19,Codes!$A$2:$D$600,4,0)),"",VLOOKUP(B19,Codes!$A$2:$D$600,4,0))</f>
        <v/>
      </c>
      <c r="D19" s="27" t="e">
        <f>VLOOKUP(E19,Codes!A$2:B$600,2,FALSE)</f>
        <v>#N/A</v>
      </c>
      <c r="E19" s="9">
        <f t="shared" si="1"/>
        <v>0</v>
      </c>
      <c r="F19" s="100"/>
      <c r="G19" s="105" t="e">
        <f>VLOOKUP(F19,Codes!G$2:H$8,2,FALSE)</f>
        <v>#N/A</v>
      </c>
      <c r="H19" s="106" t="e">
        <f>VLOOKUP(E19,Codes!A$2:C$600,3,0)</f>
        <v>#N/A</v>
      </c>
      <c r="I19" s="98"/>
      <c r="J19" s="103" t="s">
        <v>5</v>
      </c>
    </row>
    <row r="20" spans="2:10" s="11" customFormat="1" x14ac:dyDescent="0.2">
      <c r="B20" s="74"/>
      <c r="C20" s="75"/>
      <c r="D20" s="76"/>
      <c r="E20" s="119" t="s">
        <v>3</v>
      </c>
      <c r="F20" s="120"/>
      <c r="G20" s="120"/>
      <c r="H20" s="121"/>
      <c r="I20" s="77">
        <f>SUM(I12:I19)</f>
        <v>0</v>
      </c>
      <c r="J20" s="78"/>
    </row>
    <row r="21" spans="2:10" ht="5.25" customHeight="1" x14ac:dyDescent="0.2">
      <c r="B21" s="17"/>
      <c r="C21" s="18"/>
      <c r="D21" s="19"/>
      <c r="E21" s="19"/>
      <c r="F21" s="19"/>
      <c r="G21" s="19"/>
      <c r="H21" s="19"/>
      <c r="I21" s="20"/>
      <c r="J21" s="21"/>
    </row>
    <row r="22" spans="2:10" s="47" customFormat="1" ht="20.25" x14ac:dyDescent="0.3">
      <c r="B22" s="111" t="s">
        <v>38</v>
      </c>
      <c r="C22" s="112"/>
      <c r="D22" s="112"/>
      <c r="E22" s="112"/>
      <c r="F22" s="112"/>
      <c r="G22" s="112"/>
      <c r="H22" s="112"/>
      <c r="I22" s="112"/>
      <c r="J22" s="113"/>
    </row>
    <row r="23" spans="2:10" s="10" customFormat="1" ht="39" customHeight="1" x14ac:dyDescent="0.2">
      <c r="B23" s="110" t="s">
        <v>254</v>
      </c>
      <c r="C23" s="56" t="s">
        <v>1</v>
      </c>
      <c r="D23" s="54" t="s">
        <v>0</v>
      </c>
      <c r="E23" s="54" t="s">
        <v>22</v>
      </c>
      <c r="F23" s="45" t="s">
        <v>252</v>
      </c>
      <c r="G23" s="55" t="s">
        <v>28</v>
      </c>
      <c r="H23" s="54" t="s">
        <v>18</v>
      </c>
      <c r="I23" s="45" t="s">
        <v>253</v>
      </c>
      <c r="J23" s="53" t="s">
        <v>21</v>
      </c>
    </row>
    <row r="24" spans="2:10" ht="15" x14ac:dyDescent="0.25">
      <c r="B24" s="100"/>
      <c r="C24" s="6" t="str">
        <f>IF(ISNA(VLOOKUP(B24,Codes!$A$2:$D$600,4,0)),"",VLOOKUP(B24,Codes!$A$2:$D$600,4,0))</f>
        <v/>
      </c>
      <c r="D24" s="25" t="e">
        <f>VLOOKUP(E24,Codes!A$2:B$600,2,FALSE)</f>
        <v>#N/A</v>
      </c>
      <c r="E24" s="6">
        <f>B24</f>
        <v>0</v>
      </c>
      <c r="F24" s="100"/>
      <c r="G24" s="40" t="e">
        <f>VLOOKUP(F24,Codes!G$2:H$8,2,FALSE)</f>
        <v>#N/A</v>
      </c>
      <c r="H24" s="27" t="e">
        <f>VLOOKUP(E24,Codes!A$2:C$600,3,FALSE)</f>
        <v>#N/A</v>
      </c>
      <c r="I24" s="98"/>
      <c r="J24" s="103" t="s">
        <v>6</v>
      </c>
    </row>
    <row r="25" spans="2:10" ht="15" x14ac:dyDescent="0.25">
      <c r="B25" s="100"/>
      <c r="C25" s="6" t="str">
        <f>IF(ISNA(VLOOKUP(B25,Codes!$A$2:$D$600,4,0)),"",VLOOKUP(B25,Codes!$A$2:$D$600,4,0))</f>
        <v/>
      </c>
      <c r="D25" s="25" t="e">
        <f>VLOOKUP(E25,Codes!A$2:B$600,2,FALSE)</f>
        <v>#N/A</v>
      </c>
      <c r="E25" s="8">
        <f>B25</f>
        <v>0</v>
      </c>
      <c r="F25" s="100"/>
      <c r="G25" s="40" t="e">
        <f>VLOOKUP(F25,Codes!G$2:H$8,2,FALSE)</f>
        <v>#N/A</v>
      </c>
      <c r="H25" s="27" t="e">
        <f>VLOOKUP(E25,Codes!A$2:C$600,3,FALSE)</f>
        <v>#N/A</v>
      </c>
      <c r="I25" s="98"/>
      <c r="J25" s="103" t="s">
        <v>6</v>
      </c>
    </row>
    <row r="26" spans="2:10" ht="15" x14ac:dyDescent="0.25">
      <c r="B26" s="100"/>
      <c r="C26" s="6" t="str">
        <f>IF(ISNA(VLOOKUP(B26,Codes!$A$2:$D$600,4,0)),"",VLOOKUP(B26,Codes!$A$2:$D$600,4,0))</f>
        <v/>
      </c>
      <c r="D26" s="25" t="e">
        <f>VLOOKUP(E26,Codes!A$2:B$600,2,FALSE)</f>
        <v>#N/A</v>
      </c>
      <c r="E26" s="8">
        <f t="shared" ref="E26:E30" si="2">B26</f>
        <v>0</v>
      </c>
      <c r="F26" s="100"/>
      <c r="G26" s="40" t="e">
        <f>VLOOKUP(F26,Codes!G$2:H$8,2,FALSE)</f>
        <v>#N/A</v>
      </c>
      <c r="H26" s="27" t="e">
        <f>VLOOKUP(E26,Codes!A$2:C$600,3,FALSE)</f>
        <v>#N/A</v>
      </c>
      <c r="I26" s="98"/>
      <c r="J26" s="103" t="s">
        <v>6</v>
      </c>
    </row>
    <row r="27" spans="2:10" ht="15" x14ac:dyDescent="0.25">
      <c r="B27" s="100"/>
      <c r="C27" s="6" t="str">
        <f>IF(ISNA(VLOOKUP(B27,Codes!$A$2:$D$600,4,0)),"",VLOOKUP(B27,Codes!$A$2:$D$600,4,0))</f>
        <v/>
      </c>
      <c r="D27" s="25" t="e">
        <f>VLOOKUP(E27,Codes!A$2:B$600,2,FALSE)</f>
        <v>#N/A</v>
      </c>
      <c r="E27" s="8">
        <f t="shared" ref="E27" si="3">B27</f>
        <v>0</v>
      </c>
      <c r="F27" s="100"/>
      <c r="G27" s="40" t="e">
        <f>VLOOKUP(F27,Codes!G$2:H$8,2,FALSE)</f>
        <v>#N/A</v>
      </c>
      <c r="H27" s="27" t="e">
        <f>VLOOKUP(E27,Codes!A$2:C$600,3,FALSE)</f>
        <v>#N/A</v>
      </c>
      <c r="I27" s="98"/>
      <c r="J27" s="103" t="s">
        <v>6</v>
      </c>
    </row>
    <row r="28" spans="2:10" ht="15" x14ac:dyDescent="0.25">
      <c r="B28" s="100"/>
      <c r="C28" s="6" t="str">
        <f>IF(ISNA(VLOOKUP(B28,Codes!$A$2:$D$600,4,0)),"",VLOOKUP(B28,Codes!$A$2:$D$600,4,0))</f>
        <v/>
      </c>
      <c r="D28" s="25" t="e">
        <f>VLOOKUP(E28,Codes!A$2:B$600,2,FALSE)</f>
        <v>#N/A</v>
      </c>
      <c r="E28" s="8">
        <f t="shared" si="2"/>
        <v>0</v>
      </c>
      <c r="F28" s="100"/>
      <c r="G28" s="40" t="e">
        <f>VLOOKUP(F28,Codes!G$2:H$8,2,FALSE)</f>
        <v>#N/A</v>
      </c>
      <c r="H28" s="27" t="e">
        <f>VLOOKUP(E28,Codes!A$2:C$600,3,FALSE)</f>
        <v>#N/A</v>
      </c>
      <c r="I28" s="98"/>
      <c r="J28" s="103" t="s">
        <v>6</v>
      </c>
    </row>
    <row r="29" spans="2:10" ht="15" x14ac:dyDescent="0.25">
      <c r="B29" s="100"/>
      <c r="C29" s="6" t="str">
        <f>IF(ISNA(VLOOKUP(B29,Codes!$A$2:$D$600,4,0)),"",VLOOKUP(B29,Codes!$A$2:$D$600,4,0))</f>
        <v/>
      </c>
      <c r="D29" s="25" t="e">
        <f>VLOOKUP(E29,Codes!A$2:B$600,2,FALSE)</f>
        <v>#N/A</v>
      </c>
      <c r="E29" s="8">
        <f t="shared" si="2"/>
        <v>0</v>
      </c>
      <c r="F29" s="100"/>
      <c r="G29" s="40" t="e">
        <f>VLOOKUP(F29,Codes!G$2:H$8,2,FALSE)</f>
        <v>#N/A</v>
      </c>
      <c r="H29" s="27" t="e">
        <f>VLOOKUP(E29,Codes!A$2:C$600,3,FALSE)</f>
        <v>#N/A</v>
      </c>
      <c r="I29" s="98"/>
      <c r="J29" s="103" t="s">
        <v>6</v>
      </c>
    </row>
    <row r="30" spans="2:10" ht="15" x14ac:dyDescent="0.25">
      <c r="B30" s="100"/>
      <c r="C30" s="6" t="str">
        <f>IF(ISNA(VLOOKUP(B30,Codes!$A$2:$D$600,4,0)),"",VLOOKUP(B30,Codes!$A$2:$D$600,4,0))</f>
        <v/>
      </c>
      <c r="D30" s="25" t="e">
        <f>VLOOKUP(E30,Codes!A$2:B$600,2,FALSE)</f>
        <v>#N/A</v>
      </c>
      <c r="E30" s="8">
        <f t="shared" si="2"/>
        <v>0</v>
      </c>
      <c r="F30" s="100"/>
      <c r="G30" s="40" t="e">
        <f>VLOOKUP(F30,Codes!G$2:H$8,2,FALSE)</f>
        <v>#N/A</v>
      </c>
      <c r="H30" s="27" t="e">
        <f>VLOOKUP(E30,Codes!A$2:C$600,3,FALSE)</f>
        <v>#N/A</v>
      </c>
      <c r="I30" s="98"/>
      <c r="J30" s="103" t="s">
        <v>6</v>
      </c>
    </row>
    <row r="31" spans="2:10" ht="15" x14ac:dyDescent="0.25">
      <c r="B31" s="101"/>
      <c r="C31" s="6" t="str">
        <f>IF(ISNA(VLOOKUP(B31,Codes!$A$2:$D$600,4,0)),"",VLOOKUP(B31,Codes!$A$2:$D$600,4,0))</f>
        <v/>
      </c>
      <c r="D31" s="25" t="e">
        <f>VLOOKUP(E31,Codes!A$2:B$600,2,FALSE)</f>
        <v>#N/A</v>
      </c>
      <c r="E31" s="8">
        <f>B31</f>
        <v>0</v>
      </c>
      <c r="F31" s="99"/>
      <c r="G31" s="40" t="e">
        <f>VLOOKUP(F31,Codes!G$2:H$8,2,FALSE)</f>
        <v>#N/A</v>
      </c>
      <c r="H31" s="27" t="e">
        <f>VLOOKUP(E31,Codes!A$2:C$600,3,FALSE)</f>
        <v>#N/A</v>
      </c>
      <c r="I31" s="97"/>
      <c r="J31" s="102" t="s">
        <v>6</v>
      </c>
    </row>
    <row r="32" spans="2:10" s="11" customFormat="1" x14ac:dyDescent="0.2">
      <c r="B32" s="69"/>
      <c r="C32" s="70"/>
      <c r="D32" s="71"/>
      <c r="E32" s="128" t="s">
        <v>4</v>
      </c>
      <c r="F32" s="129"/>
      <c r="G32" s="129"/>
      <c r="H32" s="130"/>
      <c r="I32" s="72">
        <f>SUM(I24:I31)</f>
        <v>0</v>
      </c>
      <c r="J32" s="73"/>
    </row>
    <row r="33" spans="2:10" ht="4.5" customHeight="1" x14ac:dyDescent="0.2">
      <c r="B33" s="22"/>
      <c r="C33" s="3"/>
      <c r="D33" s="2"/>
      <c r="E33" s="2"/>
      <c r="F33" s="2"/>
      <c r="G33" s="2"/>
      <c r="H33" s="2"/>
      <c r="I33" s="32"/>
      <c r="J33" s="33"/>
    </row>
    <row r="34" spans="2:10" x14ac:dyDescent="0.2">
      <c r="B34" s="22"/>
      <c r="C34" s="3"/>
      <c r="D34" s="2"/>
      <c r="E34" s="2"/>
      <c r="F34" s="128" t="s">
        <v>27</v>
      </c>
      <c r="G34" s="129"/>
      <c r="H34" s="129"/>
      <c r="I34" s="131" t="str">
        <f>IF(+I20=I32,("IS BALANCED"),("IS NOT BALANCED!!"))</f>
        <v>IS BALANCED</v>
      </c>
      <c r="J34" s="132"/>
    </row>
    <row r="35" spans="2:10" ht="4.5" customHeight="1" x14ac:dyDescent="0.2">
      <c r="B35" s="35"/>
      <c r="C35" s="36"/>
      <c r="D35" s="37"/>
      <c r="E35" s="37"/>
      <c r="F35" s="37"/>
      <c r="G35" s="37"/>
      <c r="H35" s="37"/>
      <c r="I35" s="38"/>
      <c r="J35" s="39"/>
    </row>
    <row r="36" spans="2:10" ht="15" x14ac:dyDescent="0.25">
      <c r="B36" s="133" t="s">
        <v>205</v>
      </c>
      <c r="C36" s="134"/>
      <c r="D36" s="134"/>
      <c r="E36" s="134"/>
      <c r="F36" s="134"/>
      <c r="G36" s="134"/>
      <c r="H36" s="134"/>
      <c r="I36" s="134"/>
      <c r="J36" s="135"/>
    </row>
    <row r="37" spans="2:10" x14ac:dyDescent="0.2">
      <c r="B37" s="136"/>
      <c r="C37" s="137"/>
      <c r="D37" s="137"/>
      <c r="E37" s="137"/>
      <c r="F37" s="137"/>
      <c r="G37" s="137"/>
      <c r="H37" s="137"/>
      <c r="I37" s="137"/>
      <c r="J37" s="138"/>
    </row>
    <row r="38" spans="2:10" x14ac:dyDescent="0.2">
      <c r="B38" s="139"/>
      <c r="C38" s="140"/>
      <c r="D38" s="140"/>
      <c r="E38" s="140"/>
      <c r="F38" s="140"/>
      <c r="G38" s="140"/>
      <c r="H38" s="140"/>
      <c r="I38" s="140"/>
      <c r="J38" s="141"/>
    </row>
    <row r="39" spans="2:10" x14ac:dyDescent="0.2">
      <c r="B39" s="142"/>
      <c r="C39" s="143"/>
      <c r="D39" s="143"/>
      <c r="E39" s="143"/>
      <c r="F39" s="143"/>
      <c r="G39" s="143"/>
      <c r="H39" s="143"/>
      <c r="I39" s="143"/>
      <c r="J39" s="144"/>
    </row>
    <row r="40" spans="2:10" s="68" customFormat="1" ht="11.25" x14ac:dyDescent="0.2">
      <c r="B40" s="122" t="s">
        <v>202</v>
      </c>
      <c r="C40" s="123"/>
      <c r="D40" s="123"/>
      <c r="E40" s="123"/>
      <c r="F40" s="123"/>
      <c r="G40" s="123"/>
      <c r="H40" s="123"/>
      <c r="I40" s="123"/>
      <c r="J40" s="124"/>
    </row>
    <row r="41" spans="2:10" ht="15" customHeight="1" x14ac:dyDescent="0.2">
      <c r="B41" s="23"/>
      <c r="C41" s="125"/>
      <c r="D41" s="125"/>
      <c r="E41" s="125"/>
      <c r="F41" s="12"/>
      <c r="G41" s="46"/>
      <c r="H41" s="12"/>
      <c r="I41" s="46"/>
      <c r="J41" s="24"/>
    </row>
    <row r="42" spans="2:10" ht="9.75" customHeight="1" x14ac:dyDescent="0.2">
      <c r="B42" s="41"/>
      <c r="C42" s="57" t="s">
        <v>40</v>
      </c>
      <c r="D42" s="26"/>
      <c r="E42" s="26"/>
      <c r="F42" s="42"/>
      <c r="G42" s="60" t="s">
        <v>2</v>
      </c>
      <c r="H42" s="42"/>
      <c r="I42" s="60" t="s">
        <v>180</v>
      </c>
      <c r="J42" s="43"/>
    </row>
    <row r="43" spans="2:10" ht="15" customHeight="1" x14ac:dyDescent="0.2">
      <c r="B43" s="23"/>
      <c r="C43" s="125"/>
      <c r="D43" s="125"/>
      <c r="E43" s="125"/>
      <c r="F43" s="12"/>
      <c r="G43" s="46"/>
      <c r="H43" s="12"/>
      <c r="I43" s="59"/>
      <c r="J43" s="24"/>
    </row>
    <row r="44" spans="2:10" ht="9.75" customHeight="1" thickBot="1" x14ac:dyDescent="0.25">
      <c r="B44" s="61"/>
      <c r="C44" s="62" t="s">
        <v>207</v>
      </c>
      <c r="D44" s="63"/>
      <c r="E44" s="63"/>
      <c r="F44" s="64"/>
      <c r="G44" s="65" t="s">
        <v>2</v>
      </c>
      <c r="H44" s="64"/>
      <c r="I44" s="66"/>
      <c r="J44" s="67"/>
    </row>
    <row r="45" spans="2:10" s="68" customFormat="1" ht="12" thickTop="1" x14ac:dyDescent="0.2">
      <c r="B45" s="122" t="s">
        <v>206</v>
      </c>
      <c r="C45" s="123"/>
      <c r="D45" s="123"/>
      <c r="E45" s="123"/>
      <c r="F45" s="123"/>
      <c r="G45" s="123"/>
      <c r="H45" s="123"/>
      <c r="I45" s="123"/>
      <c r="J45" s="124"/>
    </row>
    <row r="46" spans="2:10" ht="15" customHeight="1" x14ac:dyDescent="0.2">
      <c r="B46" s="23"/>
      <c r="C46" s="125"/>
      <c r="D46" s="125"/>
      <c r="E46" s="125"/>
      <c r="F46" s="12"/>
      <c r="G46" s="46"/>
      <c r="H46" s="12"/>
      <c r="I46" s="59"/>
      <c r="J46" s="24"/>
    </row>
    <row r="47" spans="2:10" ht="9.75" customHeight="1" x14ac:dyDescent="0.2">
      <c r="B47" s="41"/>
      <c r="C47" s="57" t="s">
        <v>203</v>
      </c>
      <c r="D47" s="26"/>
      <c r="E47" s="26"/>
      <c r="F47" s="42"/>
      <c r="G47" s="60" t="s">
        <v>2</v>
      </c>
      <c r="H47" s="42"/>
      <c r="I47" s="58"/>
      <c r="J47" s="43"/>
    </row>
    <row r="48" spans="2:10" ht="15" customHeight="1" x14ac:dyDescent="0.2">
      <c r="B48" s="23"/>
      <c r="C48" s="125"/>
      <c r="D48" s="125"/>
      <c r="E48" s="125"/>
      <c r="F48" s="12"/>
      <c r="G48" s="46"/>
      <c r="H48" s="12"/>
      <c r="I48" s="59"/>
      <c r="J48" s="24"/>
    </row>
    <row r="49" spans="2:10" ht="9.75" customHeight="1" x14ac:dyDescent="0.2">
      <c r="B49" s="41"/>
      <c r="C49" s="57" t="s">
        <v>204</v>
      </c>
      <c r="D49" s="26"/>
      <c r="E49" s="26"/>
      <c r="F49" s="42"/>
      <c r="G49" s="60" t="s">
        <v>2</v>
      </c>
      <c r="H49" s="42"/>
      <c r="I49" s="58"/>
      <c r="J49" s="43"/>
    </row>
    <row r="50" spans="2:10" ht="9.75" customHeight="1" x14ac:dyDescent="0.2">
      <c r="B50" s="79" t="s">
        <v>36</v>
      </c>
      <c r="C50" s="80"/>
      <c r="D50" s="80"/>
      <c r="E50" s="80"/>
      <c r="F50" s="81"/>
      <c r="G50" s="81"/>
      <c r="H50" s="81"/>
      <c r="I50" s="80"/>
      <c r="J50" s="82"/>
    </row>
    <row r="51" spans="2:10" ht="9" customHeight="1" x14ac:dyDescent="0.2">
      <c r="B51" s="22"/>
      <c r="C51" s="3"/>
      <c r="D51" s="2"/>
      <c r="E51" s="2"/>
      <c r="F51" s="145" t="s">
        <v>37</v>
      </c>
      <c r="G51" s="146"/>
      <c r="H51" s="146"/>
      <c r="I51" s="83">
        <f>+I20+I32</f>
        <v>0</v>
      </c>
      <c r="J51" s="84"/>
    </row>
    <row r="52" spans="2:10" x14ac:dyDescent="0.2">
      <c r="B52" s="29"/>
      <c r="C52" s="126"/>
      <c r="D52" s="127"/>
      <c r="E52" s="127"/>
      <c r="F52" s="127"/>
      <c r="G52" s="127"/>
      <c r="H52" s="127"/>
      <c r="I52" s="127"/>
      <c r="J52" s="34"/>
    </row>
    <row r="53" spans="2:10" x14ac:dyDescent="0.2">
      <c r="B53" s="14"/>
      <c r="C53" s="15"/>
    </row>
  </sheetData>
  <sheetProtection algorithmName="SHA-512" hashValue="2Tom13GNjlMooYN2A1QbaM2PStYuN1CptUL985JKdKm5vrKcGhu9zUthGEtQ+V5F/dl8wnpd0hekmWu+aroQyQ==" saltValue="an1xsSQK+bBlSnXe082Mgg==" spinCount="100000" sheet="1" selectLockedCells="1"/>
  <mergeCells count="18">
    <mergeCell ref="B40:J40"/>
    <mergeCell ref="C48:E48"/>
    <mergeCell ref="C52:I52"/>
    <mergeCell ref="E32:H32"/>
    <mergeCell ref="F34:H34"/>
    <mergeCell ref="I34:J34"/>
    <mergeCell ref="B36:J36"/>
    <mergeCell ref="B37:J39"/>
    <mergeCell ref="F51:H51"/>
    <mergeCell ref="C41:E41"/>
    <mergeCell ref="C46:E46"/>
    <mergeCell ref="C43:E43"/>
    <mergeCell ref="B45:J45"/>
    <mergeCell ref="B22:J22"/>
    <mergeCell ref="B2:J2"/>
    <mergeCell ref="B4:J4"/>
    <mergeCell ref="B10:J10"/>
    <mergeCell ref="E20:H20"/>
  </mergeCells>
  <conditionalFormatting sqref="E24:E26 E12:E13 E15:E19 E28:E31">
    <cfRule type="cellIs" dxfId="38" priority="85" stopIfTrue="1" operator="equal">
      <formula>0</formula>
    </cfRule>
  </conditionalFormatting>
  <conditionalFormatting sqref="C12:C19 C24:C31">
    <cfRule type="cellIs" dxfId="37" priority="84" stopIfTrue="1" operator="equal">
      <formula>"INVALID"</formula>
    </cfRule>
  </conditionalFormatting>
  <conditionalFormatting sqref="I24:I26 F24:G24 B24:B26 I12:I13 F12:G12 B12:B13 B15:B19 F15:F19 I15:I19 B28:B31 F28:F31 I28:I31 F13 G13:G19 F25:F26 G25:G31">
    <cfRule type="cellIs" dxfId="36" priority="83" stopIfTrue="1" operator="greaterThan">
      <formula>1</formula>
    </cfRule>
  </conditionalFormatting>
  <conditionalFormatting sqref="I24:I26 F24:G24 B24:B26 B28:B31 F28:F31 I28:I31 F25:F26 G25:G31">
    <cfRule type="cellIs" dxfId="35" priority="82" stopIfTrue="1" operator="greaterThan">
      <formula>0</formula>
    </cfRule>
  </conditionalFormatting>
  <conditionalFormatting sqref="D12:D19 D24:D31">
    <cfRule type="cellIs" dxfId="34" priority="77" stopIfTrue="1" operator="between">
      <formula>100000</formula>
      <formula>200000</formula>
    </cfRule>
    <cfRule type="cellIs" priority="78" stopIfTrue="1" operator="between">
      <formula>100000</formula>
      <formula>200000</formula>
    </cfRule>
    <cfRule type="cellIs" dxfId="33" priority="79" stopIfTrue="1" operator="equal">
      <formula>100000</formula>
    </cfRule>
    <cfRule type="cellIs" priority="80" stopIfTrue="1" operator="equal">
      <formula>200000</formula>
    </cfRule>
    <cfRule type="cellIs" priority="81" stopIfTrue="1" operator="equal">
      <formula>100000</formula>
    </cfRule>
  </conditionalFormatting>
  <conditionalFormatting sqref="B24:B26 B12:B13 B15:B19 B28:B31">
    <cfRule type="cellIs" priority="76" stopIfTrue="1" operator="equal">
      <formula>200000</formula>
    </cfRule>
  </conditionalFormatting>
  <conditionalFormatting sqref="D24:D31">
    <cfRule type="cellIs" dxfId="32" priority="70" stopIfTrue="1" operator="between">
      <formula>100000</formula>
      <formula>200000</formula>
    </cfRule>
    <cfRule type="cellIs" dxfId="31" priority="71" stopIfTrue="1" operator="between">
      <formula>100000</formula>
      <formula>200000</formula>
    </cfRule>
    <cfRule type="cellIs" dxfId="30" priority="72" stopIfTrue="1" operator="between">
      <formula>100000</formula>
      <formula>200000</formula>
    </cfRule>
    <cfRule type="cellIs" dxfId="29" priority="73" stopIfTrue="1" operator="between">
      <formula>100000</formula>
      <formula>200000</formula>
    </cfRule>
    <cfRule type="cellIs" dxfId="28" priority="74" stopIfTrue="1" operator="between">
      <formula>100000</formula>
      <formula>200000</formula>
    </cfRule>
    <cfRule type="cellIs" priority="75" stopIfTrue="1" operator="between">
      <formula>100000</formula>
      <formula>200000</formula>
    </cfRule>
  </conditionalFormatting>
  <conditionalFormatting sqref="H12:H19">
    <cfRule type="containsText" dxfId="27" priority="68" operator="containsText" text="0">
      <formula>NOT(ISERROR(SEARCH("0",H12)))</formula>
    </cfRule>
    <cfRule type="cellIs" dxfId="26" priority="69" operator="equal">
      <formula>"INVALID"</formula>
    </cfRule>
  </conditionalFormatting>
  <conditionalFormatting sqref="H24:H31">
    <cfRule type="containsText" dxfId="25" priority="65" operator="containsText" text="0">
      <formula>NOT(ISERROR(SEARCH("0",H24)))</formula>
    </cfRule>
    <cfRule type="containsText" priority="66" operator="containsText" text="0">
      <formula>NOT(ISERROR(SEARCH("0",H24)))</formula>
    </cfRule>
    <cfRule type="cellIs" dxfId="24" priority="67" operator="equal">
      <formula>"INVALID"</formula>
    </cfRule>
  </conditionalFormatting>
  <conditionalFormatting sqref="H12:H19">
    <cfRule type="containsText" dxfId="23" priority="64" operator="containsText" text="0">
      <formula>NOT(ISERROR(SEARCH("0",H12)))</formula>
    </cfRule>
  </conditionalFormatting>
  <conditionalFormatting sqref="I34:J34">
    <cfRule type="containsText" dxfId="22" priority="49" operator="containsText" text="NOT">
      <formula>NOT(ISERROR(SEARCH("NOT",I34)))</formula>
    </cfRule>
  </conditionalFormatting>
  <conditionalFormatting sqref="G12:G19 G24:G31">
    <cfRule type="containsErrors" dxfId="21" priority="48">
      <formula>ISERROR(G12)</formula>
    </cfRule>
  </conditionalFormatting>
  <conditionalFormatting sqref="B24:B26 B28:B31">
    <cfRule type="cellIs" dxfId="20" priority="324" stopIfTrue="1" operator="greaterThan">
      <formula>1</formula>
    </cfRule>
    <cfRule type="cellIs" priority="325" stopIfTrue="1" operator="greaterThan">
      <formula>0</formula>
    </cfRule>
    <cfRule type="colorScale" priority="326">
      <colorScale>
        <cfvo type="min"/>
        <cfvo type="max"/>
        <color rgb="FFFF7128"/>
        <color rgb="FFFFEF9C"/>
      </colorScale>
    </cfRule>
    <cfRule type="cellIs" dxfId="19" priority="327" stopIfTrue="1" operator="lessThan">
      <formula>0</formula>
    </cfRule>
    <cfRule type="cellIs" dxfId="18" priority="328" stopIfTrue="1" operator="lessThan">
      <formula>0</formula>
    </cfRule>
    <cfRule type="colorScale" priority="329">
      <colorScale>
        <cfvo type="min"/>
        <cfvo type="max"/>
        <color rgb="FFFF7128"/>
        <color rgb="FFFFEF9C"/>
      </colorScale>
    </cfRule>
    <cfRule type="containsText" dxfId="17" priority="330" operator="containsText" text="&quot;null&quot;">
      <formula>NOT(ISERROR(SEARCH("""null""",B24)))</formula>
    </cfRule>
  </conditionalFormatting>
  <conditionalFormatting sqref="B12:B13 B15:B19">
    <cfRule type="cellIs" dxfId="16" priority="359" stopIfTrue="1" operator="greaterThan">
      <formula>1</formula>
    </cfRule>
    <cfRule type="cellIs" priority="360" stopIfTrue="1" operator="greaterThan">
      <formula>0</formula>
    </cfRule>
    <cfRule type="colorScale" priority="361">
      <colorScale>
        <cfvo type="min"/>
        <cfvo type="max"/>
        <color rgb="FFFF7128"/>
        <color rgb="FFFFEF9C"/>
      </colorScale>
    </cfRule>
    <cfRule type="cellIs" dxfId="15" priority="362" stopIfTrue="1" operator="lessThan">
      <formula>0</formula>
    </cfRule>
    <cfRule type="cellIs" dxfId="14" priority="363" stopIfTrue="1" operator="lessThan">
      <formula>0</formula>
    </cfRule>
    <cfRule type="colorScale" priority="364">
      <colorScale>
        <cfvo type="min"/>
        <cfvo type="max"/>
        <color rgb="FFFF7128"/>
        <color rgb="FFFFEF9C"/>
      </colorScale>
    </cfRule>
    <cfRule type="containsText" dxfId="13" priority="365" operator="containsText" text="&quot;null&quot;">
      <formula>NOT(ISERROR(SEARCH("""null""",B12)))</formula>
    </cfRule>
  </conditionalFormatting>
  <conditionalFormatting sqref="E14">
    <cfRule type="cellIs" dxfId="12" priority="39" stopIfTrue="1" operator="equal">
      <formula>0</formula>
    </cfRule>
  </conditionalFormatting>
  <conditionalFormatting sqref="B14 F14 I14">
    <cfRule type="cellIs" dxfId="11" priority="37" stopIfTrue="1" operator="greaterThan">
      <formula>1</formula>
    </cfRule>
  </conditionalFormatting>
  <conditionalFormatting sqref="B14">
    <cfRule type="cellIs" priority="31" stopIfTrue="1" operator="equal">
      <formula>200000</formula>
    </cfRule>
  </conditionalFormatting>
  <conditionalFormatting sqref="B14">
    <cfRule type="cellIs" dxfId="10" priority="40" stopIfTrue="1" operator="greaterThan">
      <formula>1</formula>
    </cfRule>
    <cfRule type="cellIs" priority="41" stopIfTrue="1" operator="greaterThan">
      <formula>0</formula>
    </cfRule>
    <cfRule type="colorScale" priority="42">
      <colorScale>
        <cfvo type="min"/>
        <cfvo type="max"/>
        <color rgb="FFFF7128"/>
        <color rgb="FFFFEF9C"/>
      </colorScale>
    </cfRule>
    <cfRule type="cellIs" dxfId="9" priority="43" stopIfTrue="1" operator="lessThan">
      <formula>0</formula>
    </cfRule>
    <cfRule type="cellIs" dxfId="8" priority="44" stopIfTrue="1" operator="lessThan">
      <formula>0</formula>
    </cfRule>
    <cfRule type="colorScale" priority="45">
      <colorScale>
        <cfvo type="min"/>
        <cfvo type="max"/>
        <color rgb="FFFF7128"/>
        <color rgb="FFFFEF9C"/>
      </colorScale>
    </cfRule>
    <cfRule type="containsText" dxfId="7" priority="46" operator="containsText" text="&quot;null&quot;">
      <formula>NOT(ISERROR(SEARCH("""null""",B14)))</formula>
    </cfRule>
  </conditionalFormatting>
  <conditionalFormatting sqref="E27">
    <cfRule type="cellIs" dxfId="6" priority="20" stopIfTrue="1" operator="equal">
      <formula>0</formula>
    </cfRule>
  </conditionalFormatting>
  <conditionalFormatting sqref="B27 F27 I27">
    <cfRule type="cellIs" dxfId="5" priority="18" stopIfTrue="1" operator="greaterThan">
      <formula>1</formula>
    </cfRule>
  </conditionalFormatting>
  <conditionalFormatting sqref="B27 F27 I27">
    <cfRule type="cellIs" dxfId="4" priority="17" stopIfTrue="1" operator="greaterThan">
      <formula>0</formula>
    </cfRule>
  </conditionalFormatting>
  <conditionalFormatting sqref="B27">
    <cfRule type="cellIs" priority="11" stopIfTrue="1" operator="equal">
      <formula>200000</formula>
    </cfRule>
  </conditionalFormatting>
  <conditionalFormatting sqref="B27">
    <cfRule type="cellIs" dxfId="3" priority="21" stopIfTrue="1" operator="greaterThan">
      <formula>1</formula>
    </cfRule>
    <cfRule type="cellIs" priority="22" stopIfTrue="1" operator="greaterThan">
      <formula>0</formula>
    </cfRule>
    <cfRule type="colorScale" priority="23">
      <colorScale>
        <cfvo type="min"/>
        <cfvo type="max"/>
        <color rgb="FFFF7128"/>
        <color rgb="FFFFEF9C"/>
      </colorScale>
    </cfRule>
    <cfRule type="cellIs" dxfId="2" priority="24" stopIfTrue="1" operator="lessThan">
      <formula>0</formula>
    </cfRule>
    <cfRule type="cellIs" dxfId="1" priority="25" stopIfTrue="1" operator="lessThan">
      <formula>0</formula>
    </cfRule>
    <cfRule type="colorScale" priority="26">
      <colorScale>
        <cfvo type="min"/>
        <cfvo type="max"/>
        <color rgb="FFFF7128"/>
        <color rgb="FFFFEF9C"/>
      </colorScale>
    </cfRule>
    <cfRule type="containsText" dxfId="0" priority="27" operator="containsText" text="&quot;null&quot;">
      <formula>NOT(ISERROR(SEARCH("""null""",B27)))</formula>
    </cfRule>
  </conditionalFormatting>
  <dataValidations count="1">
    <dataValidation type="list" allowBlank="1" showInputMessage="1" showErrorMessage="1" sqref="F12:F19 F24:F31" xr:uid="{00000000-0002-0000-0100-000000000000}">
      <formula1>"404000,405000,406000,408000"</formula1>
    </dataValidation>
  </dataValidations>
  <printOptions horizontalCentered="1"/>
  <pageMargins left="0" right="0" top="0.5" bottom="0.2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Revised.JAN.2023</vt:lpstr>
      <vt:lpstr>Revised.JAN.2023!Print_Area</vt:lpstr>
      <vt:lpstr>Codes!Print_Titles</vt:lpstr>
    </vt:vector>
  </TitlesOfParts>
  <Company>JSU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Elam</dc:creator>
  <cp:lastModifiedBy>Neal, Pam</cp:lastModifiedBy>
  <cp:lastPrinted>2022-04-12T17:27:00Z</cp:lastPrinted>
  <dcterms:created xsi:type="dcterms:W3CDTF">2004-08-06T20:28:13Z</dcterms:created>
  <dcterms:modified xsi:type="dcterms:W3CDTF">2023-01-09T16:44:36Z</dcterms:modified>
</cp:coreProperties>
</file>